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2021" sheetId="1" r:id="rId1"/>
    <sheet name="NTM" sheetId="2" state="hidden" r:id="rId2"/>
    <sheet name="PCTT" sheetId="3" state="hidden" r:id="rId3"/>
    <sheet name="KKVM" sheetId="4" state="hidden" r:id="rId4"/>
  </sheets>
  <externalReferences>
    <externalReference r:id="rId7"/>
    <externalReference r:id="rId8"/>
  </externalReferences>
  <definedNames>
    <definedName name="_xlnm.Print_Area" localSheetId="0">'2021'!$A$1:$G$45</definedName>
    <definedName name="_xlnm.Print_Titles" localSheetId="0">'2021'!$3:$3</definedName>
  </definedNames>
  <calcPr fullCalcOnLoad="1"/>
</workbook>
</file>

<file path=xl/sharedStrings.xml><?xml version="1.0" encoding="utf-8"?>
<sst xmlns="http://schemas.openxmlformats.org/spreadsheetml/2006/main" count="76" uniqueCount="19">
  <si>
    <t>TT</t>
  </si>
  <si>
    <t>Tên công trình</t>
  </si>
  <si>
    <t>Thời gian KC-HT</t>
  </si>
  <si>
    <t>Tổng mức đầu tư</t>
  </si>
  <si>
    <t>Cấp QĐ đầu tư</t>
  </si>
  <si>
    <t>Tổng nguồn vốn đã bố trí đến nay</t>
  </si>
  <si>
    <t>Tổng giá trị giải ngân đến nay</t>
  </si>
  <si>
    <t>Tổng giá trị khối lượng thực hiện</t>
  </si>
  <si>
    <t>Nguồn vốn còn thiếu</t>
  </si>
  <si>
    <t>UBND huyện</t>
  </si>
  <si>
    <t>UBND tỉnh</t>
  </si>
  <si>
    <t>TỔNG HỢP CÁC DỰ ÁN NÔNG THÔN MỚI</t>
  </si>
  <si>
    <t>TỔNG HỢP CÁC DỰ ÁN PHÒNG CHỐNG THIÊN TAI</t>
  </si>
  <si>
    <t>Khó khăn, vướng mắc</t>
  </si>
  <si>
    <t>TỔNG HỢP CÁC DỰ ÁN KHÓ KHĂN VÀ VƯỚNG MẮC</t>
  </si>
  <si>
    <t>Thời gian khởi công</t>
  </si>
  <si>
    <t>Thời gian hoàn thành</t>
  </si>
  <si>
    <t>TỔNG HỢP CÁC DỰ ÁN TRIỂN KHAI NĂM 2021</t>
  </si>
  <si>
    <t>Tu bổ, nâng cấp đê biển, đê cửa sông Lộc- Hà, huyện Cẩm Xuyên, tỉnh Hà Tĩnh (GĐ4)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</si>
</sst>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.0\ _₫_-;\-* #,##0.0\ _₫_-;_-* &quot;-&quot;??\ _₫_-;_-@_-"/>
    <numFmt numFmtId="165" formatCode="_-* #,##0\ _₫_-;\-* #,##0\ _₫_-;_-* &quot;-&quot;??\ _₫_-;_-@_-"/>
    <numFmt numFmtId="166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5" fontId="0" fillId="0" borderId="12" xfId="41" applyNumberFormat="1" applyFont="1" applyBorder="1" applyAlignment="1">
      <alignment/>
    </xf>
    <xf numFmtId="165" fontId="0" fillId="0" borderId="12" xfId="41" applyNumberFormat="1" applyFont="1" applyBorder="1" applyAlignment="1">
      <alignment wrapText="1"/>
    </xf>
    <xf numFmtId="165" fontId="0" fillId="0" borderId="0" xfId="41" applyNumberFormat="1" applyFont="1" applyAlignment="1">
      <alignment horizontal="centerContinuous"/>
    </xf>
    <xf numFmtId="165" fontId="34" fillId="0" borderId="10" xfId="41" applyNumberFormat="1" applyFont="1" applyBorder="1" applyAlignment="1">
      <alignment horizontal="center" vertical="center" wrapText="1"/>
    </xf>
    <xf numFmtId="165" fontId="0" fillId="0" borderId="11" xfId="41" applyNumberFormat="1" applyFont="1" applyBorder="1" applyAlignment="1">
      <alignment wrapText="1"/>
    </xf>
    <xf numFmtId="165" fontId="0" fillId="0" borderId="0" xfId="41" applyNumberFormat="1" applyFont="1" applyAlignment="1">
      <alignment/>
    </xf>
    <xf numFmtId="0" fontId="0" fillId="0" borderId="11" xfId="41" applyNumberFormat="1" applyFont="1" applyBorder="1" applyAlignment="1">
      <alignment wrapText="1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65" fontId="3" fillId="0" borderId="11" xfId="41" applyNumberFormat="1" applyFont="1" applyFill="1" applyBorder="1" applyAlignment="1">
      <alignment/>
    </xf>
    <xf numFmtId="9" fontId="3" fillId="0" borderId="0" xfId="57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165" fontId="3" fillId="0" borderId="12" xfId="41" applyNumberFormat="1" applyFont="1" applyFill="1" applyBorder="1" applyAlignment="1">
      <alignment/>
    </xf>
    <xf numFmtId="9" fontId="3" fillId="0" borderId="0" xfId="57" applyFont="1" applyFill="1" applyAlignment="1">
      <alignment horizontal="centerContinuous"/>
    </xf>
    <xf numFmtId="9" fontId="2" fillId="0" borderId="10" xfId="57" applyFont="1" applyFill="1" applyBorder="1" applyAlignment="1">
      <alignment horizontal="center" vertical="center" wrapText="1"/>
    </xf>
    <xf numFmtId="9" fontId="3" fillId="0" borderId="11" xfId="57" applyFont="1" applyFill="1" applyBorder="1" applyAlignment="1">
      <alignment wrapText="1"/>
    </xf>
    <xf numFmtId="9" fontId="3" fillId="0" borderId="12" xfId="57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nxuan\Documents\Zalo%20Received%20Files\Copy%20of%20B&#225;o%20c&#225;o%20danh%20muc%20cong%20trinh%20(A%20anh%2019.8.20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G%20CUONG\NAM%202021\Bao%20cao%20nam%202021\Bao%20cao%20tuan\T&#7893;ng%20h&#7907;p%20b&#225;o%20c&#225;o%20tu&#7847;n%20t&#237;nh%20&#273;&#7871;n%20ng&#224;y%2018-11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ác CT tthi cong 2020"/>
      <sheetName val="Cong trinh chuyen tiep"/>
      <sheetName val="Cong trinh đang TC có PS"/>
      <sheetName val="Sheet3"/>
    </sheetNames>
    <sheetDataSet>
      <sheetData sheetId="0">
        <row r="18">
          <cell r="J18" t="str">
            <v>Mặt bằng đoạn Cẩm Dương chưa giải phóng xong; Đã thi công xong cầu Gon; 2,5km đường từ cầu Gon đến QL1 A Cẩm Thịnh; đang thi công cấp phối đá dăm loại II từ QL8C đến cầu Thá; đắp nền đường còn 400m đoạn qua thôn Trung Đông Cẩm Dương còn vướng MB; Dự kiến </v>
          </cell>
        </row>
        <row r="21">
          <cell r="J21" t="str">
            <v>Đã đắp 0,5/0,68km nền đường; đang thi công rãnh dọc; 
Đoạn từ Nhà ông Việt đến ngã tư KS Giếng vàng dài 135m đang vướg MB, TTCX thực hiện xong công tác GPMB</v>
          </cell>
        </row>
        <row r="22">
          <cell r="J22" t="str">
            <v>Đang triển khai thi công 1,3km đoạn từ Trường Đại Thành đến UBND xã Cẩm Thành: nhà thầu đang thi nền đường, nối 4 cống; còn 2,75km chưa bố trí được nguồn vốn để thực hiện</v>
          </cell>
        </row>
        <row r="44">
          <cell r="J44" t="str">
            <v>Đang thi công, có phát sinh khối lượng chờ tỉnh cho chủ trương. Hiện văn bản A Hùng SNN đang trình PGĐ nhưng A Đức đi HN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ủ tục đầu tư"/>
      <sheetName val="So do bang doc"/>
      <sheetName val="foxz"/>
      <sheetName val="foxz_2"/>
      <sheetName val="báo cáo khối lượng"/>
      <sheetName val="Thu tuc dau tu"/>
      <sheetName val="thu tục đầu tư"/>
      <sheetName val="giaingan"/>
      <sheetName val="Khoi luong"/>
      <sheetName val="Một cửa"/>
      <sheetName val="Mặt bằng"/>
      <sheetName val="Công trình ủy thác"/>
      <sheetName val="PL01"/>
      <sheetName val="Ủy thác"/>
      <sheetName val="Triển khai thực hiện"/>
      <sheetName val="Sheet2"/>
      <sheetName val="Sheet3"/>
    </sheetNames>
    <sheetDataSet>
      <sheetData sheetId="4">
        <row r="7">
          <cell r="B7" t="str">
            <v>Đường ĐH 133 đoạn từ Cầu Na 2 đến Quốc lộ 1A</v>
          </cell>
          <cell r="C7">
            <v>4000</v>
          </cell>
          <cell r="F7">
            <v>1</v>
          </cell>
          <cell r="L7">
            <v>44010</v>
          </cell>
          <cell r="M7">
            <v>44270</v>
          </cell>
        </row>
        <row r="8">
          <cell r="B8" t="str">
            <v>Đường ĐH 123 (đoạn qua xã Cẩm Quang)</v>
          </cell>
          <cell r="C8">
            <v>5000</v>
          </cell>
          <cell r="F8">
            <v>1</v>
          </cell>
          <cell r="L8">
            <v>44010</v>
          </cell>
          <cell r="M8">
            <v>44270</v>
          </cell>
        </row>
        <row r="9">
          <cell r="B9" t="str">
            <v>Đường Cẩm Dương-Cẩm Thịnh</v>
          </cell>
          <cell r="C9">
            <v>89794</v>
          </cell>
          <cell r="F9">
            <v>1</v>
          </cell>
          <cell r="L9">
            <v>43404</v>
          </cell>
          <cell r="M9">
            <v>44043</v>
          </cell>
        </row>
        <row r="10">
          <cell r="B10" t="str">
            <v>Nâng cấp đường ĐH.133 (Đoạn từ xã Cẩm Vịnh đến UBND xã Cẩm Thành), huyện Cẩm Xuyên, tỉnh Hà Tĩnh</v>
          </cell>
          <cell r="C10">
            <v>22500</v>
          </cell>
          <cell r="F10">
            <v>1</v>
          </cell>
          <cell r="L10">
            <v>43997</v>
          </cell>
          <cell r="M10">
            <v>44316</v>
          </cell>
        </row>
        <row r="11">
          <cell r="B11" t="str">
            <v>Nâng cấp đường ĐH124 đoạn từ QL8C đến đường Nguyễn Đình Liễn</v>
          </cell>
          <cell r="C11">
            <v>9000</v>
          </cell>
          <cell r="F11">
            <v>0.93</v>
          </cell>
          <cell r="L11">
            <v>43949</v>
          </cell>
          <cell r="M11">
            <v>44341</v>
          </cell>
        </row>
        <row r="13">
          <cell r="F13" t="str">
            <v>Công ty cổ phần xây dựng và thương mại dịch vụ 555: 100%; Công ty cổ phần Bình Dương: 100%</v>
          </cell>
          <cell r="L13">
            <v>43597</v>
          </cell>
          <cell r="M13">
            <v>43963</v>
          </cell>
        </row>
        <row r="14">
          <cell r="B14" t="str">
            <v>Chỉnh trang, trồng cây xanh quảng trường Hà Huy Tập huyện Cẩm Xuyên</v>
          </cell>
          <cell r="F14">
            <v>1</v>
          </cell>
          <cell r="L14">
            <v>44139</v>
          </cell>
          <cell r="M14">
            <v>44320</v>
          </cell>
        </row>
        <row r="15">
          <cell r="B15" t="str">
            <v>Chỉnh trang đường quốc lộ 1A đoạn qua thị trấn Cẩm Xuyên, huyện Cẩm Xuyên</v>
          </cell>
          <cell r="C15">
            <v>90000</v>
          </cell>
          <cell r="F15" t="str">
            <v>Công ty Cổ phần Tân Thịnh: 59%. Công ty cổ phần xây dựng 68 55%. Công ty cổ phần tập đoàn Hà Mỹ Hưng 69%</v>
          </cell>
          <cell r="L15">
            <v>44273</v>
          </cell>
          <cell r="M15">
            <v>44560</v>
          </cell>
        </row>
        <row r="17">
          <cell r="B17" t="str">
            <v>Cải tạo, nâng cấp hệ thống thủy lợi Hói Sóc - Cầu nậy</v>
          </cell>
          <cell r="C17">
            <v>95023</v>
          </cell>
          <cell r="F17">
            <v>1</v>
          </cell>
          <cell r="L17">
            <v>43889</v>
          </cell>
          <cell r="M17">
            <v>44438</v>
          </cell>
        </row>
        <row r="19">
          <cell r="B19" t="str">
            <v>Nhà học 10 phòng 2 tầng Trường Tiểu học Cẩm Thịnh (VinGroup)</v>
          </cell>
          <cell r="C19">
            <v>5900</v>
          </cell>
          <cell r="F19">
            <v>1</v>
          </cell>
          <cell r="L19">
            <v>44006</v>
          </cell>
          <cell r="M19">
            <v>43910</v>
          </cell>
        </row>
        <row r="20">
          <cell r="B20" t="str">
            <v>Nhà học 2 tầng 12 phòng học trường Tiểu học và THCS Phan Đình Giót</v>
          </cell>
          <cell r="C20">
            <v>7197</v>
          </cell>
          <cell r="F20">
            <v>1</v>
          </cell>
          <cell r="L20">
            <v>43886</v>
          </cell>
          <cell r="M20">
            <v>44073</v>
          </cell>
        </row>
        <row r="21">
          <cell r="B21" t="str">
            <v>Sữa chữa cải tạo nhà làm việc Huyện ủy-HĐND-UBND huyện</v>
          </cell>
          <cell r="C21">
            <v>5895</v>
          </cell>
          <cell r="F21">
            <v>1</v>
          </cell>
          <cell r="L21">
            <v>43882</v>
          </cell>
          <cell r="M21">
            <v>44247</v>
          </cell>
        </row>
        <row r="22">
          <cell r="B22" t="str">
            <v>Nhà học 3 tầng 15 phòng Trường THCS thị trấn Cẩm Xuyên</v>
          </cell>
          <cell r="C22">
            <v>9000</v>
          </cell>
          <cell r="F22">
            <v>1</v>
          </cell>
          <cell r="L22">
            <v>43902</v>
          </cell>
          <cell r="M22">
            <v>44267</v>
          </cell>
        </row>
        <row r="23">
          <cell r="B23" t="str">
            <v>ĐH 133 đoạn từ Cẩm Thành đến Cầu Na 2</v>
          </cell>
          <cell r="C23">
            <v>12500</v>
          </cell>
          <cell r="F23">
            <v>1</v>
          </cell>
          <cell r="L23">
            <v>43955</v>
          </cell>
          <cell r="M23">
            <v>44270</v>
          </cell>
        </row>
        <row r="24">
          <cell r="B24" t="str">
            <v>Đường ĐH 128 từ đê Phúc Long Nhượng đi tổ dân phố Nhân Hòa, thị trấn Thiên Cầm</v>
          </cell>
          <cell r="C24">
            <v>13000</v>
          </cell>
          <cell r="F24">
            <v>1</v>
          </cell>
          <cell r="L24">
            <v>43893</v>
          </cell>
          <cell r="M24">
            <v>44258</v>
          </cell>
        </row>
        <row r="25">
          <cell r="B25" t="str">
            <v>Cầu Hội, thị trấn Cẩm Xuyên</v>
          </cell>
          <cell r="C25">
            <v>25000</v>
          </cell>
          <cell r="F25">
            <v>0.92</v>
          </cell>
          <cell r="L25">
            <v>44182</v>
          </cell>
          <cell r="M25">
            <v>44547</v>
          </cell>
        </row>
        <row r="27">
          <cell r="B27" t="str">
            <v>Trung tâm ứng dụng KHKT 
và BVCTVN huyện</v>
          </cell>
          <cell r="C27">
            <v>1975.062</v>
          </cell>
          <cell r="F27">
            <v>1</v>
          </cell>
          <cell r="L27">
            <v>44144</v>
          </cell>
          <cell r="M27">
            <v>44264</v>
          </cell>
        </row>
        <row r="28">
          <cell r="B28" t="str">
            <v>Khôi phục, nâng cấp tuyến kênh tưới đập Hóa Dục xã cẩm Lĩnh, huyện Cẩm Xuyên</v>
          </cell>
          <cell r="C28">
            <v>953</v>
          </cell>
          <cell r="F28">
            <v>1</v>
          </cell>
          <cell r="L28">
            <v>44308</v>
          </cell>
          <cell r="M28">
            <v>44369</v>
          </cell>
        </row>
        <row r="30">
          <cell r="B30" t="str">
            <v>Nước thải Cụm công nghiệp</v>
          </cell>
          <cell r="C30">
            <v>10112.111</v>
          </cell>
          <cell r="F30">
            <v>1</v>
          </cell>
          <cell r="L30">
            <v>44046</v>
          </cell>
          <cell r="M30">
            <v>44168</v>
          </cell>
        </row>
        <row r="32">
          <cell r="B32" t="str">
            <v>Sửa chữa, nâng cấp cống nằm trên đường ven biển liên xã Cẩm Dương - Thị trấn Thiên Cầm
</v>
          </cell>
          <cell r="C32">
            <v>1000</v>
          </cell>
          <cell r="F32">
            <v>1</v>
          </cell>
        </row>
        <row r="33">
          <cell r="B33" t="str">
            <v>Khắc phục Kè biển xã Cẩm Nhượng</v>
          </cell>
          <cell r="C33">
            <v>2000</v>
          </cell>
          <cell r="F33">
            <v>1</v>
          </cell>
        </row>
        <row r="34">
          <cell r="B34" t="str">
            <v>Khắc phục đường trục xã ven biển xã Cẩm Lĩnh</v>
          </cell>
          <cell r="C34">
            <v>3500</v>
          </cell>
          <cell r="F34">
            <v>1</v>
          </cell>
        </row>
        <row r="37">
          <cell r="B37" t="str">
            <v>Nhà học chức năng 2 tầng 8 phòng Trường TH Cẩm Minh</v>
          </cell>
          <cell r="C37">
            <v>6000</v>
          </cell>
          <cell r="F37">
            <v>0.65</v>
          </cell>
        </row>
        <row r="38">
          <cell r="B38" t="str">
            <v>Nhà học  2 tầng 14 phòng Trường TH  Yên Hòa</v>
          </cell>
          <cell r="C38">
            <v>8530.136</v>
          </cell>
          <cell r="F38">
            <v>0.7</v>
          </cell>
        </row>
        <row r="39">
          <cell r="B39" t="str">
            <v>Mương tiêu úng thôn Tây Nguyên và thôn Nam Yên xã Nam Phúc Thăng</v>
          </cell>
          <cell r="C39">
            <v>6900</v>
          </cell>
          <cell r="F39">
            <v>0.8</v>
          </cell>
        </row>
        <row r="40">
          <cell r="B40" t="str">
            <v>Nhà học chức năng 2 tầng 8 phòng Trường THCS thị trấn Thiên Cầm</v>
          </cell>
          <cell r="C40">
            <v>6000</v>
          </cell>
          <cell r="F40">
            <v>0.8</v>
          </cell>
        </row>
        <row r="42">
          <cell r="B42" t="str">
            <v>Nhà học 2 tầng 6 phòng Trường MN Cẩm Thạch</v>
          </cell>
          <cell r="C42">
            <v>7500</v>
          </cell>
          <cell r="F42">
            <v>0.75</v>
          </cell>
        </row>
        <row r="43">
          <cell r="B43" t="str">
            <v>Nhà học chức năng 2 tầng 8 phòng Trường TH Cẩm Duệ.</v>
          </cell>
          <cell r="C43">
            <v>6000</v>
          </cell>
          <cell r="F43">
            <v>0.7</v>
          </cell>
        </row>
        <row r="44">
          <cell r="B44" t="str">
            <v>Cầu Ông Từ, thôn Mỹ Trung, xã Cẩm Mỹ</v>
          </cell>
          <cell r="C44">
            <v>3000</v>
          </cell>
          <cell r="F44">
            <v>0.7</v>
          </cell>
          <cell r="L44">
            <v>44310</v>
          </cell>
          <cell r="M44">
            <v>44585</v>
          </cell>
        </row>
        <row r="45">
          <cell r="B45" t="str">
            <v>Cầu và đường hai đầu cầu liên xã Cẩm Lạc - Cẩm Minh</v>
          </cell>
          <cell r="C45">
            <v>19700</v>
          </cell>
          <cell r="F45">
            <v>0.15</v>
          </cell>
        </row>
        <row r="46">
          <cell r="B46" t="str">
            <v>Đường dọc bờ kè sông Hội thị trấn Cẩm Xuyên và tuyến nhánh</v>
          </cell>
          <cell r="C46">
            <v>58000</v>
          </cell>
          <cell r="F46" t="str">
            <v>Công ty CPXD 68 Hà Tĩnh  7%;Công ty CPXD Phú Tài Đức 4%</v>
          </cell>
        </row>
        <row r="48">
          <cell r="B48" t="str">
            <v>Đường giao thông Yên Hòa, huyện Cẩm Xuyên</v>
          </cell>
          <cell r="C48">
            <v>13000</v>
          </cell>
          <cell r="F48">
            <v>0.3</v>
          </cell>
        </row>
        <row r="56">
          <cell r="B56" t="str">
            <v>Nhà học 2 tầng 6 phòng Trường MN Cẩm Quang</v>
          </cell>
          <cell r="C56">
            <v>7500</v>
          </cell>
          <cell r="F56">
            <v>0.2</v>
          </cell>
        </row>
        <row r="59">
          <cell r="B59" t="str">
            <v>Nhà học chức năng 2 tầng 8 phòng Trường TH Cẩm Dương</v>
          </cell>
          <cell r="C59">
            <v>6000</v>
          </cell>
          <cell r="F59">
            <v>0.8</v>
          </cell>
        </row>
        <row r="60">
          <cell r="B60" t="str">
            <v>Nhà học 2  tầng 8 phòng chức năng Trường THCS Nam Phúc Thăng</v>
          </cell>
          <cell r="C60">
            <v>6000</v>
          </cell>
          <cell r="F60">
            <v>0.6</v>
          </cell>
        </row>
        <row r="61">
          <cell r="B61" t="str">
            <v>Nhà làm việc 2 tầng Phòng Giáo dục và Đào tạo huyện</v>
          </cell>
          <cell r="C61">
            <v>5000</v>
          </cell>
          <cell r="F61">
            <v>0.53</v>
          </cell>
        </row>
        <row r="62">
          <cell r="B62" t="str">
            <v>Nhà hiệu bộ 2 tầng Trường THCS Sơn Hà</v>
          </cell>
          <cell r="C62">
            <v>4971</v>
          </cell>
          <cell r="F62">
            <v>0.6</v>
          </cell>
        </row>
        <row r="63">
          <cell r="B63" t="str">
            <v>Nhà VHCĐ kết hợp tránh bão, lũ thôn Thống Nhất, xã Cẩm Duệ</v>
          </cell>
          <cell r="C63">
            <v>2000</v>
          </cell>
          <cell r="F63">
            <v>0.5</v>
          </cell>
          <cell r="L63">
            <v>44418</v>
          </cell>
          <cell r="M63">
            <v>44571</v>
          </cell>
        </row>
        <row r="64">
          <cell r="B64" t="str">
            <v>Nhà VHCĐ kết hợp tránh bão, lũ thôn Đại Tăng, xã Cẩm Thạch</v>
          </cell>
          <cell r="C64">
            <v>2000</v>
          </cell>
          <cell r="F64">
            <v>0.5</v>
          </cell>
          <cell r="L64">
            <v>44418</v>
          </cell>
          <cell r="M64">
            <v>44571</v>
          </cell>
        </row>
        <row r="67">
          <cell r="B67" t="str">
            <v> Khắc phục cấp bách kè chống sạt lở bờ sông hạ lưu cầu Chợ Vực, xã Cẩm Duệ</v>
          </cell>
          <cell r="F67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06" zoomScaleNormal="106" zoomScalePageLayoutView="0" workbookViewId="0" topLeftCell="A1">
      <selection activeCell="B43" sqref="B42:B43"/>
    </sheetView>
  </sheetViews>
  <sheetFormatPr defaultColWidth="9.00390625" defaultRowHeight="15.75"/>
  <cols>
    <col min="1" max="1" width="4.25390625" style="18" bestFit="1" customWidth="1"/>
    <col min="2" max="2" width="42.375" style="18" customWidth="1"/>
    <col min="3" max="3" width="9.00390625" style="18" customWidth="1"/>
    <col min="4" max="4" width="10.875" style="18" bestFit="1" customWidth="1"/>
    <col min="5" max="6" width="11.50390625" style="18" customWidth="1"/>
    <col min="7" max="7" width="21.875" style="24" customWidth="1"/>
    <col min="8" max="14" width="0" style="18" hidden="1" customWidth="1"/>
    <col min="15" max="16384" width="9.00390625" style="18" customWidth="1"/>
  </cols>
  <sheetData>
    <row r="1" spans="1:7" ht="15.75">
      <c r="A1" s="16" t="s">
        <v>17</v>
      </c>
      <c r="B1" s="17"/>
      <c r="C1" s="17"/>
      <c r="D1" s="17"/>
      <c r="E1" s="17"/>
      <c r="F1" s="17"/>
      <c r="G1" s="28"/>
    </row>
    <row r="3" spans="1:7" s="20" customFormat="1" ht="31.5">
      <c r="A3" s="19" t="s">
        <v>0</v>
      </c>
      <c r="B3" s="19" t="s">
        <v>1</v>
      </c>
      <c r="C3" s="19" t="s">
        <v>4</v>
      </c>
      <c r="D3" s="19" t="s">
        <v>3</v>
      </c>
      <c r="E3" s="19" t="s">
        <v>15</v>
      </c>
      <c r="F3" s="19" t="s">
        <v>16</v>
      </c>
      <c r="G3" s="29" t="s">
        <v>7</v>
      </c>
    </row>
    <row r="4" spans="1:11" ht="31.5">
      <c r="A4" s="21">
        <v>1</v>
      </c>
      <c r="B4" s="22" t="str">
        <f>+'[2]báo cáo khối lượng'!B7</f>
        <v>Đường ĐH 133 đoạn từ Cầu Na 2 đến Quốc lộ 1A</v>
      </c>
      <c r="C4" s="22" t="s">
        <v>9</v>
      </c>
      <c r="D4" s="23">
        <f>+'[2]báo cáo khối lượng'!C7</f>
        <v>4000</v>
      </c>
      <c r="E4" s="32">
        <f>+'[2]báo cáo khối lượng'!L7</f>
        <v>44010</v>
      </c>
      <c r="F4" s="32">
        <f>+'[2]báo cáo khối lượng'!M7</f>
        <v>44270</v>
      </c>
      <c r="G4" s="30">
        <f>+'[2]báo cáo khối lượng'!F7</f>
        <v>1</v>
      </c>
      <c r="H4" s="24">
        <f>+G4/D4</f>
        <v>0.00025</v>
      </c>
      <c r="I4" s="18">
        <v>19782</v>
      </c>
      <c r="K4" s="18" t="e">
        <f>+K3-#REF!</f>
        <v>#REF!</v>
      </c>
    </row>
    <row r="5" spans="1:12" ht="31.5">
      <c r="A5" s="21">
        <f>+A4+1</f>
        <v>2</v>
      </c>
      <c r="B5" s="22" t="str">
        <f>+'[2]báo cáo khối lượng'!B8</f>
        <v>Đường ĐH 123 (đoạn qua xã Cẩm Quang)</v>
      </c>
      <c r="C5" s="22" t="s">
        <v>9</v>
      </c>
      <c r="D5" s="23">
        <f>+'[2]báo cáo khối lượng'!C8</f>
        <v>5000</v>
      </c>
      <c r="E5" s="32">
        <f>+'[2]báo cáo khối lượng'!L8</f>
        <v>44010</v>
      </c>
      <c r="F5" s="32">
        <f>+'[2]báo cáo khối lượng'!M8</f>
        <v>44270</v>
      </c>
      <c r="G5" s="30">
        <f>+'[2]báo cáo khối lượng'!F8</f>
        <v>1</v>
      </c>
      <c r="H5" s="24">
        <f>+G5/D5</f>
        <v>0.0002</v>
      </c>
      <c r="L5" s="18" t="e">
        <f>+#REF!-L4</f>
        <v>#REF!</v>
      </c>
    </row>
    <row r="6" spans="1:10" ht="31.5">
      <c r="A6" s="21">
        <f aca="true" t="shared" si="0" ref="A6:A43">+A5+1</f>
        <v>3</v>
      </c>
      <c r="B6" s="22" t="str">
        <f>+'[2]báo cáo khối lượng'!B9</f>
        <v>Đường Cẩm Dương-Cẩm Thịnh</v>
      </c>
      <c r="C6" s="22" t="s">
        <v>10</v>
      </c>
      <c r="D6" s="23">
        <f>+'[2]báo cáo khối lượng'!C9</f>
        <v>89794</v>
      </c>
      <c r="E6" s="32">
        <f>+'[2]báo cáo khối lượng'!L9</f>
        <v>43404</v>
      </c>
      <c r="F6" s="32">
        <f>+'[2]báo cáo khối lượng'!M9</f>
        <v>44043</v>
      </c>
      <c r="G6" s="30">
        <f>+'[2]báo cáo khối lượng'!F9</f>
        <v>1</v>
      </c>
      <c r="H6" s="24">
        <f>+G6/D6</f>
        <v>1.1136601554669577E-05</v>
      </c>
      <c r="I6" s="18">
        <v>9005</v>
      </c>
      <c r="J6" s="18">
        <v>4500</v>
      </c>
    </row>
    <row r="7" spans="1:11" ht="47.25">
      <c r="A7" s="21">
        <f t="shared" si="0"/>
        <v>4</v>
      </c>
      <c r="B7" s="22" t="str">
        <f>+'[2]báo cáo khối lượng'!B10</f>
        <v>Nâng cấp đường ĐH.133 (Đoạn từ xã Cẩm Vịnh đến UBND xã Cẩm Thành), huyện Cẩm Xuyên, tỉnh Hà Tĩnh</v>
      </c>
      <c r="C7" s="22" t="s">
        <v>9</v>
      </c>
      <c r="D7" s="23">
        <f>+'[2]báo cáo khối lượng'!C10</f>
        <v>22500</v>
      </c>
      <c r="E7" s="32">
        <f>+'[2]báo cáo khối lượng'!L10</f>
        <v>43997</v>
      </c>
      <c r="F7" s="32">
        <f>+'[2]báo cáo khối lượng'!M10</f>
        <v>44316</v>
      </c>
      <c r="G7" s="30">
        <f>+'[2]báo cáo khối lượng'!F10</f>
        <v>1</v>
      </c>
      <c r="H7" s="24">
        <v>0.9</v>
      </c>
      <c r="I7" s="18">
        <f>+H7*5136</f>
        <v>4622.400000000001</v>
      </c>
      <c r="K7" s="18">
        <v>3000</v>
      </c>
    </row>
    <row r="8" spans="1:8" ht="31.5">
      <c r="A8" s="21">
        <f t="shared" si="0"/>
        <v>5</v>
      </c>
      <c r="B8" s="22" t="str">
        <f>+'[2]báo cáo khối lượng'!B11</f>
        <v>Nâng cấp đường ĐH124 đoạn từ QL8C đến đường Nguyễn Đình Liễn</v>
      </c>
      <c r="C8" s="22" t="s">
        <v>9</v>
      </c>
      <c r="D8" s="23">
        <f>+'[2]báo cáo khối lượng'!C11</f>
        <v>9000</v>
      </c>
      <c r="E8" s="32">
        <f>+'[2]báo cáo khối lượng'!L11</f>
        <v>43949</v>
      </c>
      <c r="F8" s="32">
        <f>+'[2]báo cáo khối lượng'!M11</f>
        <v>44341</v>
      </c>
      <c r="G8" s="30">
        <f>+'[2]báo cáo khối lượng'!F11</f>
        <v>0.93</v>
      </c>
      <c r="H8" s="24">
        <f>+G8/D8</f>
        <v>0.00010333333333333334</v>
      </c>
    </row>
    <row r="9" spans="1:8" ht="63">
      <c r="A9" s="21">
        <f t="shared" si="0"/>
        <v>6</v>
      </c>
      <c r="B9" s="22" t="s">
        <v>18</v>
      </c>
      <c r="C9" s="22" t="s">
        <v>10</v>
      </c>
      <c r="D9" s="23">
        <v>27476</v>
      </c>
      <c r="E9" s="32">
        <f>+'[2]báo cáo khối lượng'!L13</f>
        <v>43597</v>
      </c>
      <c r="F9" s="32">
        <f>+'[2]báo cáo khối lượng'!M13</f>
        <v>43963</v>
      </c>
      <c r="G9" s="30" t="str">
        <f>+'[2]báo cáo khối lượng'!F13</f>
        <v>Công ty cổ phần xây dựng và thương mại dịch vụ 555: 100%; Công ty cổ phần Bình Dương: 100%</v>
      </c>
      <c r="H9" s="24" t="e">
        <f>+G9/D9</f>
        <v>#VALUE!</v>
      </c>
    </row>
    <row r="10" spans="1:8" ht="31.5">
      <c r="A10" s="21">
        <f t="shared" si="0"/>
        <v>7</v>
      </c>
      <c r="B10" s="22" t="str">
        <f>+'[2]báo cáo khối lượng'!B14</f>
        <v>Chỉnh trang, trồng cây xanh quảng trường Hà Huy Tập huyện Cẩm Xuyên</v>
      </c>
      <c r="C10" s="22" t="s">
        <v>9</v>
      </c>
      <c r="D10" s="23">
        <v>5000</v>
      </c>
      <c r="E10" s="32">
        <f>+'[2]báo cáo khối lượng'!L14</f>
        <v>44139</v>
      </c>
      <c r="F10" s="32">
        <f>+'[2]báo cáo khối lượng'!M14</f>
        <v>44320</v>
      </c>
      <c r="G10" s="30">
        <f>+'[2]báo cáo khối lượng'!F14</f>
        <v>1</v>
      </c>
      <c r="H10" s="24">
        <f>+G10/D10</f>
        <v>0.0002</v>
      </c>
    </row>
    <row r="11" spans="1:8" ht="78.75">
      <c r="A11" s="21">
        <f>+A10+1</f>
        <v>8</v>
      </c>
      <c r="B11" s="22" t="str">
        <f>+'[2]báo cáo khối lượng'!B15</f>
        <v>Chỉnh trang đường quốc lộ 1A đoạn qua thị trấn Cẩm Xuyên, huyện Cẩm Xuyên</v>
      </c>
      <c r="C11" s="22" t="s">
        <v>10</v>
      </c>
      <c r="D11" s="23">
        <f>+'[2]báo cáo khối lượng'!C15</f>
        <v>90000</v>
      </c>
      <c r="E11" s="32">
        <f>+'[2]báo cáo khối lượng'!L15</f>
        <v>44273</v>
      </c>
      <c r="F11" s="32">
        <f>+'[2]báo cáo khối lượng'!M15</f>
        <v>44560</v>
      </c>
      <c r="G11" s="30" t="str">
        <f>+'[2]báo cáo khối lượng'!F15</f>
        <v>Công ty Cổ phần Tân Thịnh: 59%. Công ty cổ phần xây dựng 68 55%. Công ty cổ phần tập đoàn Hà Mỹ Hưng 69%</v>
      </c>
      <c r="H11" s="24" t="e">
        <f>+G11/D11</f>
        <v>#VALUE!</v>
      </c>
    </row>
    <row r="12" spans="1:10" ht="31.5">
      <c r="A12" s="21">
        <f>+A11+1</f>
        <v>9</v>
      </c>
      <c r="B12" s="22" t="str">
        <f>+'[2]báo cáo khối lượng'!B17</f>
        <v>Cải tạo, nâng cấp hệ thống thủy lợi Hói Sóc - Cầu nậy</v>
      </c>
      <c r="C12" s="22" t="s">
        <v>10</v>
      </c>
      <c r="D12" s="23">
        <f>+'[2]báo cáo khối lượng'!C17</f>
        <v>95023</v>
      </c>
      <c r="E12" s="32">
        <f>+'[2]báo cáo khối lượng'!L17</f>
        <v>43889</v>
      </c>
      <c r="F12" s="32">
        <f>+'[2]báo cáo khối lượng'!M17</f>
        <v>44438</v>
      </c>
      <c r="G12" s="30">
        <f>+'[2]báo cáo khối lượng'!F17</f>
        <v>1</v>
      </c>
      <c r="H12" s="24">
        <f aca="true" t="shared" si="1" ref="H12:H19">+G12/D12</f>
        <v>1.052376792986961E-05</v>
      </c>
      <c r="J12" s="18">
        <v>4220</v>
      </c>
    </row>
    <row r="13" spans="1:8" ht="31.5">
      <c r="A13" s="21">
        <f>+A12+1</f>
        <v>10</v>
      </c>
      <c r="B13" s="22" t="str">
        <f>+'[2]báo cáo khối lượng'!B19</f>
        <v>Nhà học 10 phòng 2 tầng Trường Tiểu học Cẩm Thịnh (VinGroup)</v>
      </c>
      <c r="C13" s="22" t="s">
        <v>9</v>
      </c>
      <c r="D13" s="23">
        <f>+'[2]báo cáo khối lượng'!C19</f>
        <v>5900</v>
      </c>
      <c r="E13" s="32">
        <f>+'[2]báo cáo khối lượng'!L19</f>
        <v>44006</v>
      </c>
      <c r="F13" s="32">
        <f>+'[2]báo cáo khối lượng'!M19</f>
        <v>43910</v>
      </c>
      <c r="G13" s="30">
        <f>+'[2]báo cáo khối lượng'!F19</f>
        <v>1</v>
      </c>
      <c r="H13" s="24">
        <f t="shared" si="1"/>
        <v>0.00016949152542372882</v>
      </c>
    </row>
    <row r="14" spans="1:8" ht="31.5">
      <c r="A14" s="21">
        <f t="shared" si="0"/>
        <v>11</v>
      </c>
      <c r="B14" s="22" t="str">
        <f>+'[2]báo cáo khối lượng'!B20</f>
        <v>Nhà học 2 tầng 12 phòng học trường Tiểu học và THCS Phan Đình Giót</v>
      </c>
      <c r="C14" s="22" t="s">
        <v>9</v>
      </c>
      <c r="D14" s="23">
        <f>+'[2]báo cáo khối lượng'!C20</f>
        <v>7197</v>
      </c>
      <c r="E14" s="32">
        <f>+'[2]báo cáo khối lượng'!L20</f>
        <v>43886</v>
      </c>
      <c r="F14" s="32">
        <f>+'[2]báo cáo khối lượng'!M20</f>
        <v>44073</v>
      </c>
      <c r="G14" s="30">
        <f>+'[2]báo cáo khối lượng'!F20</f>
        <v>1</v>
      </c>
      <c r="H14" s="24">
        <f t="shared" si="1"/>
        <v>0.00013894678338196472</v>
      </c>
    </row>
    <row r="15" spans="1:8" ht="31.5">
      <c r="A15" s="21">
        <f t="shared" si="0"/>
        <v>12</v>
      </c>
      <c r="B15" s="22" t="str">
        <f>+'[2]báo cáo khối lượng'!B21</f>
        <v>Sữa chữa cải tạo nhà làm việc Huyện ủy-HĐND-UBND huyện</v>
      </c>
      <c r="C15" s="22" t="s">
        <v>9</v>
      </c>
      <c r="D15" s="23">
        <f>+'[2]báo cáo khối lượng'!C21</f>
        <v>5895</v>
      </c>
      <c r="E15" s="32">
        <f>+'[2]báo cáo khối lượng'!L21</f>
        <v>43882</v>
      </c>
      <c r="F15" s="32">
        <f>+'[2]báo cáo khối lượng'!M21</f>
        <v>44247</v>
      </c>
      <c r="G15" s="30">
        <f>+'[2]báo cáo khối lượng'!F21</f>
        <v>1</v>
      </c>
      <c r="H15" s="24">
        <f t="shared" si="1"/>
        <v>0.00016963528413910093</v>
      </c>
    </row>
    <row r="16" spans="1:8" ht="31.5">
      <c r="A16" s="21">
        <f t="shared" si="0"/>
        <v>13</v>
      </c>
      <c r="B16" s="22" t="str">
        <f>+'[2]báo cáo khối lượng'!B22</f>
        <v>Nhà học 3 tầng 15 phòng Trường THCS thị trấn Cẩm Xuyên</v>
      </c>
      <c r="C16" s="22" t="s">
        <v>9</v>
      </c>
      <c r="D16" s="23">
        <f>+'[2]báo cáo khối lượng'!C22</f>
        <v>9000</v>
      </c>
      <c r="E16" s="32">
        <f>+'[2]báo cáo khối lượng'!L22</f>
        <v>43902</v>
      </c>
      <c r="F16" s="32">
        <f>+'[2]báo cáo khối lượng'!M22</f>
        <v>44267</v>
      </c>
      <c r="G16" s="30">
        <f>+'[2]báo cáo khối lượng'!F22</f>
        <v>1</v>
      </c>
      <c r="H16" s="24">
        <f t="shared" si="1"/>
        <v>0.00011111111111111112</v>
      </c>
    </row>
    <row r="17" spans="1:8" ht="31.5">
      <c r="A17" s="21">
        <f t="shared" si="0"/>
        <v>14</v>
      </c>
      <c r="B17" s="22" t="str">
        <f>+'[2]báo cáo khối lượng'!B23</f>
        <v>ĐH 133 đoạn từ Cẩm Thành đến Cầu Na 2</v>
      </c>
      <c r="C17" s="22" t="s">
        <v>9</v>
      </c>
      <c r="D17" s="23">
        <f>+'[2]báo cáo khối lượng'!C23</f>
        <v>12500</v>
      </c>
      <c r="E17" s="32">
        <f>+'[2]báo cáo khối lượng'!L23</f>
        <v>43955</v>
      </c>
      <c r="F17" s="32">
        <f>+'[2]báo cáo khối lượng'!M23</f>
        <v>44270</v>
      </c>
      <c r="G17" s="30">
        <f>+'[2]báo cáo khối lượng'!F23</f>
        <v>1</v>
      </c>
      <c r="H17" s="24">
        <f t="shared" si="1"/>
        <v>8E-05</v>
      </c>
    </row>
    <row r="18" spans="1:12" ht="31.5">
      <c r="A18" s="21">
        <f t="shared" si="0"/>
        <v>15</v>
      </c>
      <c r="B18" s="22" t="str">
        <f>+'[2]báo cáo khối lượng'!B24</f>
        <v>Đường ĐH 128 từ đê Phúc Long Nhượng đi tổ dân phố Nhân Hòa, thị trấn Thiên Cầm</v>
      </c>
      <c r="C18" s="22" t="s">
        <v>9</v>
      </c>
      <c r="D18" s="23">
        <f>+'[2]báo cáo khối lượng'!C24</f>
        <v>13000</v>
      </c>
      <c r="E18" s="32">
        <f>+'[2]báo cáo khối lượng'!L24</f>
        <v>43893</v>
      </c>
      <c r="F18" s="32">
        <f>+'[2]báo cáo khối lượng'!M24</f>
        <v>44258</v>
      </c>
      <c r="G18" s="30">
        <f>+'[2]báo cáo khối lượng'!F24</f>
        <v>1</v>
      </c>
      <c r="H18" s="24">
        <f t="shared" si="1"/>
        <v>7.692307692307693E-05</v>
      </c>
      <c r="I18" s="18">
        <v>4212</v>
      </c>
      <c r="J18" s="18">
        <f>+H18*I18</f>
        <v>0.324</v>
      </c>
      <c r="L18" s="18">
        <v>3731</v>
      </c>
    </row>
    <row r="19" spans="1:12" ht="31.5">
      <c r="A19" s="21">
        <f t="shared" si="0"/>
        <v>16</v>
      </c>
      <c r="B19" s="22" t="str">
        <f>+'[2]báo cáo khối lượng'!B25</f>
        <v>Cầu Hội, thị trấn Cẩm Xuyên</v>
      </c>
      <c r="C19" s="22" t="s">
        <v>10</v>
      </c>
      <c r="D19" s="23">
        <f>+'[2]báo cáo khối lượng'!C25</f>
        <v>25000</v>
      </c>
      <c r="E19" s="32">
        <f>+'[2]báo cáo khối lượng'!L25</f>
        <v>44182</v>
      </c>
      <c r="F19" s="32">
        <f>+'[2]báo cáo khối lượng'!M25</f>
        <v>44547</v>
      </c>
      <c r="G19" s="30">
        <f>+'[2]báo cáo khối lượng'!F25</f>
        <v>0.92</v>
      </c>
      <c r="H19" s="24">
        <f t="shared" si="1"/>
        <v>3.68E-05</v>
      </c>
      <c r="I19" s="18">
        <v>4429</v>
      </c>
      <c r="J19" s="18">
        <f>+H19*I19</f>
        <v>0.1629872</v>
      </c>
      <c r="L19" s="18">
        <v>3417</v>
      </c>
    </row>
    <row r="20" spans="1:8" ht="31.5">
      <c r="A20" s="21">
        <f t="shared" si="0"/>
        <v>17</v>
      </c>
      <c r="B20" s="22" t="str">
        <f>+'[2]báo cáo khối lượng'!B27</f>
        <v>Trung tâm ứng dụng KHKT 
và BVCTVN huyện</v>
      </c>
      <c r="C20" s="22" t="s">
        <v>9</v>
      </c>
      <c r="D20" s="23">
        <f>+'[2]báo cáo khối lượng'!C27</f>
        <v>1975.062</v>
      </c>
      <c r="E20" s="32">
        <f>+'[2]báo cáo khối lượng'!L27</f>
        <v>44144</v>
      </c>
      <c r="F20" s="32">
        <f>+'[2]báo cáo khối lượng'!M27</f>
        <v>44264</v>
      </c>
      <c r="G20" s="30">
        <f>+'[2]báo cáo khối lượng'!F27</f>
        <v>1</v>
      </c>
      <c r="H20" s="24">
        <v>0.6</v>
      </c>
    </row>
    <row r="21" spans="1:11" ht="31.5">
      <c r="A21" s="21">
        <f t="shared" si="0"/>
        <v>18</v>
      </c>
      <c r="B21" s="22" t="str">
        <f>+'[2]báo cáo khối lượng'!B28</f>
        <v>Khôi phục, nâng cấp tuyến kênh tưới đập Hóa Dục xã cẩm Lĩnh, huyện Cẩm Xuyên</v>
      </c>
      <c r="C21" s="22" t="s">
        <v>9</v>
      </c>
      <c r="D21" s="23">
        <f>+'[2]báo cáo khối lượng'!C28</f>
        <v>953</v>
      </c>
      <c r="E21" s="32">
        <f>+'[2]báo cáo khối lượng'!L28</f>
        <v>44308</v>
      </c>
      <c r="F21" s="32">
        <f>+'[2]báo cáo khối lượng'!M28</f>
        <v>44369</v>
      </c>
      <c r="G21" s="30">
        <f>+'[2]báo cáo khối lượng'!F28</f>
        <v>1</v>
      </c>
      <c r="H21" s="24">
        <f>+G21/D21</f>
        <v>0.001049317943336831</v>
      </c>
      <c r="K21" s="18">
        <v>2685</v>
      </c>
    </row>
    <row r="22" spans="1:10" ht="31.5">
      <c r="A22" s="21">
        <f t="shared" si="0"/>
        <v>19</v>
      </c>
      <c r="B22" s="22" t="str">
        <f>+'[2]báo cáo khối lượng'!B30</f>
        <v>Nước thải Cụm công nghiệp</v>
      </c>
      <c r="C22" s="22" t="s">
        <v>9</v>
      </c>
      <c r="D22" s="23">
        <f>+'[2]báo cáo khối lượng'!C30</f>
        <v>10112.111</v>
      </c>
      <c r="E22" s="32">
        <f>+'[2]báo cáo khối lượng'!L30</f>
        <v>44046</v>
      </c>
      <c r="F22" s="32">
        <f>+'[2]báo cáo khối lượng'!M30</f>
        <v>44168</v>
      </c>
      <c r="G22" s="30">
        <f>+'[2]báo cáo khối lượng'!F30</f>
        <v>1</v>
      </c>
      <c r="H22" s="24">
        <f>+G22/D22</f>
        <v>9.889131952764363E-05</v>
      </c>
      <c r="I22" s="18">
        <v>5896</v>
      </c>
      <c r="J22" s="18">
        <f>+H22*I22</f>
        <v>0.5830632199349868</v>
      </c>
    </row>
    <row r="23" spans="1:8" ht="47.25">
      <c r="A23" s="21">
        <f t="shared" si="0"/>
        <v>20</v>
      </c>
      <c r="B23" s="22" t="str">
        <f>+'[2]báo cáo khối lượng'!B32</f>
        <v>Sửa chữa, nâng cấp cống nằm trên đường ven biển liên xã Cẩm Dương - Thị trấn Thiên Cầm
</v>
      </c>
      <c r="C23" s="22" t="s">
        <v>10</v>
      </c>
      <c r="D23" s="23">
        <f>+'[2]báo cáo khối lượng'!C32</f>
        <v>1000</v>
      </c>
      <c r="E23" s="32">
        <v>44383</v>
      </c>
      <c r="F23" s="32">
        <v>44474</v>
      </c>
      <c r="G23" s="30">
        <f>+'[2]báo cáo khối lượng'!F32</f>
        <v>1</v>
      </c>
      <c r="H23" s="24"/>
    </row>
    <row r="24" spans="1:8" ht="31.5">
      <c r="A24" s="21">
        <f t="shared" si="0"/>
        <v>21</v>
      </c>
      <c r="B24" s="22" t="str">
        <f>+'[2]báo cáo khối lượng'!B33</f>
        <v>Khắc phục Kè biển xã Cẩm Nhượng</v>
      </c>
      <c r="C24" s="22" t="s">
        <v>10</v>
      </c>
      <c r="D24" s="23">
        <f>+'[2]báo cáo khối lượng'!C33</f>
        <v>2000</v>
      </c>
      <c r="E24" s="32">
        <v>44385</v>
      </c>
      <c r="F24" s="32">
        <v>44509</v>
      </c>
      <c r="G24" s="30">
        <f>+'[2]báo cáo khối lượng'!F33</f>
        <v>1</v>
      </c>
      <c r="H24" s="24"/>
    </row>
    <row r="25" spans="1:8" ht="31.5">
      <c r="A25" s="21">
        <f t="shared" si="0"/>
        <v>22</v>
      </c>
      <c r="B25" s="22" t="str">
        <f>+'[2]báo cáo khối lượng'!B34</f>
        <v>Khắc phục đường trục xã ven biển xã Cẩm Lĩnh</v>
      </c>
      <c r="C25" s="22" t="s">
        <v>10</v>
      </c>
      <c r="D25" s="23">
        <f>+'[2]báo cáo khối lượng'!C34</f>
        <v>3500</v>
      </c>
      <c r="E25" s="32">
        <v>44390</v>
      </c>
      <c r="F25" s="32">
        <v>44560</v>
      </c>
      <c r="G25" s="30">
        <f>+'[2]báo cáo khối lượng'!F34</f>
        <v>1</v>
      </c>
      <c r="H25" s="24"/>
    </row>
    <row r="26" spans="1:8" ht="31.5">
      <c r="A26" s="21">
        <f t="shared" si="0"/>
        <v>23</v>
      </c>
      <c r="B26" s="22" t="str">
        <f>+'[2]báo cáo khối lượng'!B37</f>
        <v>Nhà học chức năng 2 tầng 8 phòng Trường TH Cẩm Minh</v>
      </c>
      <c r="C26" s="22" t="s">
        <v>9</v>
      </c>
      <c r="D26" s="23">
        <f>+'[2]báo cáo khối lượng'!C37</f>
        <v>6000</v>
      </c>
      <c r="E26" s="32">
        <v>44320</v>
      </c>
      <c r="F26" s="32">
        <v>44596</v>
      </c>
      <c r="G26" s="30">
        <f>+'[2]báo cáo khối lượng'!F37</f>
        <v>0.65</v>
      </c>
      <c r="H26" s="24"/>
    </row>
    <row r="27" spans="1:8" ht="31.5">
      <c r="A27" s="21">
        <f t="shared" si="0"/>
        <v>24</v>
      </c>
      <c r="B27" s="22" t="str">
        <f>+'[2]báo cáo khối lượng'!B38</f>
        <v>Nhà học  2 tầng 14 phòng Trường TH  Yên Hòa</v>
      </c>
      <c r="C27" s="22" t="s">
        <v>9</v>
      </c>
      <c r="D27" s="23">
        <f>+'[2]báo cáo khối lượng'!C38</f>
        <v>8530.136</v>
      </c>
      <c r="E27" s="32">
        <v>44322</v>
      </c>
      <c r="F27" s="32">
        <v>44599</v>
      </c>
      <c r="G27" s="30">
        <f>+'[2]báo cáo khối lượng'!F38</f>
        <v>0.7</v>
      </c>
      <c r="H27" s="24"/>
    </row>
    <row r="28" spans="1:8" ht="31.5">
      <c r="A28" s="21">
        <f t="shared" si="0"/>
        <v>25</v>
      </c>
      <c r="B28" s="22" t="str">
        <f>+'[2]báo cáo khối lượng'!B39</f>
        <v>Mương tiêu úng thôn Tây Nguyên và thôn Nam Yên xã Nam Phúc Thăng</v>
      </c>
      <c r="C28" s="22" t="s">
        <v>9</v>
      </c>
      <c r="D28" s="23">
        <f>+'[2]báo cáo khối lượng'!C39</f>
        <v>6900</v>
      </c>
      <c r="E28" s="32">
        <v>44397</v>
      </c>
      <c r="F28" s="32">
        <v>44560</v>
      </c>
      <c r="G28" s="30">
        <f>+'[2]báo cáo khối lượng'!F39</f>
        <v>0.8</v>
      </c>
      <c r="H28" s="24"/>
    </row>
    <row r="29" spans="1:8" ht="31.5">
      <c r="A29" s="21">
        <f t="shared" si="0"/>
        <v>26</v>
      </c>
      <c r="B29" s="22" t="str">
        <f>+'[2]báo cáo khối lượng'!B40</f>
        <v>Nhà học chức năng 2 tầng 8 phòng Trường THCS thị trấn Thiên Cầm</v>
      </c>
      <c r="C29" s="22" t="s">
        <v>9</v>
      </c>
      <c r="D29" s="23">
        <f>+'[2]báo cáo khối lượng'!C40</f>
        <v>6000</v>
      </c>
      <c r="E29" s="32">
        <v>44340</v>
      </c>
      <c r="F29" s="32">
        <v>44620</v>
      </c>
      <c r="G29" s="30">
        <f>+'[2]báo cáo khối lượng'!F40</f>
        <v>0.8</v>
      </c>
      <c r="H29" s="24"/>
    </row>
    <row r="30" spans="1:8" ht="31.5">
      <c r="A30" s="21">
        <f t="shared" si="0"/>
        <v>27</v>
      </c>
      <c r="B30" s="22" t="str">
        <f>+'[2]báo cáo khối lượng'!B42</f>
        <v>Nhà học 2 tầng 6 phòng Trường MN Cẩm Thạch</v>
      </c>
      <c r="C30" s="22" t="s">
        <v>9</v>
      </c>
      <c r="D30" s="23">
        <f>+'[2]báo cáo khối lượng'!C42</f>
        <v>7500</v>
      </c>
      <c r="E30" s="32">
        <v>44340</v>
      </c>
      <c r="F30" s="32">
        <f>+F29</f>
        <v>44620</v>
      </c>
      <c r="G30" s="30">
        <f>+'[2]báo cáo khối lượng'!F42</f>
        <v>0.75</v>
      </c>
      <c r="H30" s="24"/>
    </row>
    <row r="31" spans="1:8" ht="31.5">
      <c r="A31" s="21">
        <f t="shared" si="0"/>
        <v>28</v>
      </c>
      <c r="B31" s="22" t="str">
        <f>+'[2]báo cáo khối lượng'!B43</f>
        <v>Nhà học chức năng 2 tầng 8 phòng Trường TH Cẩm Duệ.</v>
      </c>
      <c r="C31" s="22" t="s">
        <v>9</v>
      </c>
      <c r="D31" s="23">
        <f>+'[2]báo cáo khối lượng'!C43</f>
        <v>6000</v>
      </c>
      <c r="E31" s="32">
        <f>+E30</f>
        <v>44340</v>
      </c>
      <c r="F31" s="32">
        <f>+F30</f>
        <v>44620</v>
      </c>
      <c r="G31" s="30">
        <f>+'[2]báo cáo khối lượng'!F43</f>
        <v>0.7</v>
      </c>
      <c r="H31" s="24"/>
    </row>
    <row r="32" spans="1:8" ht="31.5">
      <c r="A32" s="21">
        <f t="shared" si="0"/>
        <v>29</v>
      </c>
      <c r="B32" s="22" t="str">
        <f>+'[2]báo cáo khối lượng'!B44</f>
        <v>Cầu Ông Từ, thôn Mỹ Trung, xã Cẩm Mỹ</v>
      </c>
      <c r="C32" s="22" t="s">
        <v>9</v>
      </c>
      <c r="D32" s="23">
        <f>+'[2]báo cáo khối lượng'!C44</f>
        <v>3000</v>
      </c>
      <c r="E32" s="32">
        <f>+'[2]báo cáo khối lượng'!L44</f>
        <v>44310</v>
      </c>
      <c r="F32" s="32">
        <f>+'[2]báo cáo khối lượng'!M44</f>
        <v>44585</v>
      </c>
      <c r="G32" s="30">
        <f>+'[2]báo cáo khối lượng'!F44</f>
        <v>0.7</v>
      </c>
      <c r="H32" s="24"/>
    </row>
    <row r="33" spans="1:8" ht="31.5">
      <c r="A33" s="21">
        <f t="shared" si="0"/>
        <v>30</v>
      </c>
      <c r="B33" s="22" t="str">
        <f>+'[2]báo cáo khối lượng'!B45</f>
        <v>Cầu và đường hai đầu cầu liên xã Cẩm Lạc - Cẩm Minh</v>
      </c>
      <c r="C33" s="22" t="s">
        <v>9</v>
      </c>
      <c r="D33" s="23">
        <f>+'[2]báo cáo khối lượng'!C45</f>
        <v>19700</v>
      </c>
      <c r="E33" s="32">
        <v>44447</v>
      </c>
      <c r="F33" s="32">
        <v>44812</v>
      </c>
      <c r="G33" s="30">
        <f>+'[2]báo cáo khối lượng'!F45</f>
        <v>0.15</v>
      </c>
      <c r="H33" s="24"/>
    </row>
    <row r="34" spans="1:8" ht="47.25">
      <c r="A34" s="21">
        <f t="shared" si="0"/>
        <v>31</v>
      </c>
      <c r="B34" s="22" t="str">
        <f>+'[2]báo cáo khối lượng'!B46</f>
        <v>Đường dọc bờ kè sông Hội thị trấn Cẩm Xuyên và tuyến nhánh</v>
      </c>
      <c r="C34" s="22" t="s">
        <v>9</v>
      </c>
      <c r="D34" s="23">
        <f>+'[2]báo cáo khối lượng'!C46</f>
        <v>58000</v>
      </c>
      <c r="E34" s="32">
        <v>44462</v>
      </c>
      <c r="F34" s="32">
        <v>44913</v>
      </c>
      <c r="G34" s="30" t="str">
        <f>+'[2]báo cáo khối lượng'!F46</f>
        <v>Công ty CPXD 68 Hà Tĩnh  7%;Công ty CPXD Phú Tài Đức 4%</v>
      </c>
      <c r="H34" s="24"/>
    </row>
    <row r="35" spans="1:8" ht="31.5">
      <c r="A35" s="21">
        <f t="shared" si="0"/>
        <v>32</v>
      </c>
      <c r="B35" s="22" t="str">
        <f>+'[2]báo cáo khối lượng'!B48</f>
        <v>Đường giao thông Yên Hòa, huyện Cẩm Xuyên</v>
      </c>
      <c r="C35" s="22" t="s">
        <v>9</v>
      </c>
      <c r="D35" s="23">
        <f>+'[2]báo cáo khối lượng'!C48</f>
        <v>13000</v>
      </c>
      <c r="E35" s="32">
        <v>44406</v>
      </c>
      <c r="F35" s="32">
        <v>44772</v>
      </c>
      <c r="G35" s="30">
        <f>+'[2]báo cáo khối lượng'!F48</f>
        <v>0.3</v>
      </c>
      <c r="H35" s="24"/>
    </row>
    <row r="36" spans="1:8" ht="31.5">
      <c r="A36" s="21">
        <f t="shared" si="0"/>
        <v>33</v>
      </c>
      <c r="B36" s="22" t="str">
        <f>+'[2]báo cáo khối lượng'!B56</f>
        <v>Nhà học 2 tầng 6 phòng Trường MN Cẩm Quang</v>
      </c>
      <c r="C36" s="22" t="s">
        <v>9</v>
      </c>
      <c r="D36" s="23">
        <f>+'[2]báo cáo khối lượng'!C56</f>
        <v>7500</v>
      </c>
      <c r="E36" s="32">
        <v>44439</v>
      </c>
      <c r="F36" s="32">
        <v>44745</v>
      </c>
      <c r="G36" s="30">
        <f>+'[2]báo cáo khối lượng'!F56</f>
        <v>0.2</v>
      </c>
      <c r="H36" s="24"/>
    </row>
    <row r="37" spans="1:8" ht="31.5">
      <c r="A37" s="21">
        <f t="shared" si="0"/>
        <v>34</v>
      </c>
      <c r="B37" s="22" t="str">
        <f>+'[2]báo cáo khối lượng'!B59</f>
        <v>Nhà học chức năng 2 tầng 8 phòng Trường TH Cẩm Dương</v>
      </c>
      <c r="C37" s="22" t="s">
        <v>9</v>
      </c>
      <c r="D37" s="23">
        <f>+'[2]báo cáo khối lượng'!C59</f>
        <v>6000</v>
      </c>
      <c r="E37" s="32">
        <v>44336</v>
      </c>
      <c r="F37" s="32">
        <v>44616</v>
      </c>
      <c r="G37" s="30">
        <f>+'[2]báo cáo khối lượng'!F59</f>
        <v>0.8</v>
      </c>
      <c r="H37" s="24"/>
    </row>
    <row r="38" spans="1:8" ht="31.5">
      <c r="A38" s="21">
        <f t="shared" si="0"/>
        <v>35</v>
      </c>
      <c r="B38" s="22" t="str">
        <f>+'[2]báo cáo khối lượng'!B60</f>
        <v>Nhà học 2  tầng 8 phòng chức năng Trường THCS Nam Phúc Thăng</v>
      </c>
      <c r="C38" s="22" t="s">
        <v>9</v>
      </c>
      <c r="D38" s="23">
        <f>+'[2]báo cáo khối lượng'!C60</f>
        <v>6000</v>
      </c>
      <c r="E38" s="32">
        <v>44291</v>
      </c>
      <c r="F38" s="32">
        <v>44654</v>
      </c>
      <c r="G38" s="30">
        <f>+'[2]báo cáo khối lượng'!F60</f>
        <v>0.6</v>
      </c>
      <c r="H38" s="24"/>
    </row>
    <row r="39" spans="1:8" ht="31.5">
      <c r="A39" s="21">
        <f t="shared" si="0"/>
        <v>36</v>
      </c>
      <c r="B39" s="22" t="str">
        <f>+'[2]báo cáo khối lượng'!B61</f>
        <v>Nhà làm việc 2 tầng Phòng Giáo dục và Đào tạo huyện</v>
      </c>
      <c r="C39" s="22" t="s">
        <v>9</v>
      </c>
      <c r="D39" s="23">
        <f>+'[2]báo cáo khối lượng'!C61</f>
        <v>5000</v>
      </c>
      <c r="E39" s="32">
        <v>44407</v>
      </c>
      <c r="F39" s="32">
        <v>44560</v>
      </c>
      <c r="G39" s="30">
        <f>+'[2]báo cáo khối lượng'!F61</f>
        <v>0.53</v>
      </c>
      <c r="H39" s="24"/>
    </row>
    <row r="40" spans="1:8" ht="31.5">
      <c r="A40" s="21">
        <f t="shared" si="0"/>
        <v>37</v>
      </c>
      <c r="B40" s="22" t="str">
        <f>+'[2]báo cáo khối lượng'!B62</f>
        <v>Nhà hiệu bộ 2 tầng Trường THCS Sơn Hà</v>
      </c>
      <c r="C40" s="22" t="s">
        <v>9</v>
      </c>
      <c r="D40" s="23">
        <f>+'[2]báo cáo khối lượng'!C62</f>
        <v>4971</v>
      </c>
      <c r="E40" s="32">
        <v>44405</v>
      </c>
      <c r="F40" s="32">
        <v>44560</v>
      </c>
      <c r="G40" s="30">
        <f>+'[2]báo cáo khối lượng'!F62</f>
        <v>0.6</v>
      </c>
      <c r="H40" s="24"/>
    </row>
    <row r="41" spans="1:8" ht="31.5">
      <c r="A41" s="21">
        <f t="shared" si="0"/>
        <v>38</v>
      </c>
      <c r="B41" s="22" t="str">
        <f>+'[2]báo cáo khối lượng'!B63</f>
        <v>Nhà VHCĐ kết hợp tránh bão, lũ thôn Thống Nhất, xã Cẩm Duệ</v>
      </c>
      <c r="C41" s="22" t="s">
        <v>9</v>
      </c>
      <c r="D41" s="23">
        <f>+'[2]báo cáo khối lượng'!C63</f>
        <v>2000</v>
      </c>
      <c r="E41" s="32">
        <f>+'[2]báo cáo khối lượng'!L63</f>
        <v>44418</v>
      </c>
      <c r="F41" s="32">
        <f>+'[2]báo cáo khối lượng'!M63</f>
        <v>44571</v>
      </c>
      <c r="G41" s="30">
        <f>+'[2]báo cáo khối lượng'!F63</f>
        <v>0.5</v>
      </c>
      <c r="H41" s="24"/>
    </row>
    <row r="42" spans="1:8" ht="31.5">
      <c r="A42" s="21">
        <f t="shared" si="0"/>
        <v>39</v>
      </c>
      <c r="B42" s="22" t="str">
        <f>+'[2]báo cáo khối lượng'!B64</f>
        <v>Nhà VHCĐ kết hợp tránh bão, lũ thôn Đại Tăng, xã Cẩm Thạch</v>
      </c>
      <c r="C42" s="22" t="s">
        <v>9</v>
      </c>
      <c r="D42" s="23">
        <f>+'[2]báo cáo khối lượng'!C64</f>
        <v>2000</v>
      </c>
      <c r="E42" s="32">
        <f>+'[2]báo cáo khối lượng'!L64</f>
        <v>44418</v>
      </c>
      <c r="F42" s="32">
        <f>+'[2]báo cáo khối lượng'!M64</f>
        <v>44571</v>
      </c>
      <c r="G42" s="30">
        <f>+'[2]báo cáo khối lượng'!F64</f>
        <v>0.5</v>
      </c>
      <c r="H42" s="24"/>
    </row>
    <row r="43" spans="1:8" ht="31.5">
      <c r="A43" s="21">
        <f t="shared" si="0"/>
        <v>40</v>
      </c>
      <c r="B43" s="22" t="str">
        <f>+'[2]báo cáo khối lượng'!B67</f>
        <v> Khắc phục cấp bách kè chống sạt lở bờ sông hạ lưu cầu Chợ Vực, xã Cẩm Duệ</v>
      </c>
      <c r="C43" s="22" t="s">
        <v>10</v>
      </c>
      <c r="D43" s="23">
        <v>7913</v>
      </c>
      <c r="E43" s="32">
        <v>44476</v>
      </c>
      <c r="F43" s="32">
        <v>44560</v>
      </c>
      <c r="G43" s="30">
        <f>+'[2]báo cáo khối lượng'!F67</f>
        <v>0.4</v>
      </c>
      <c r="H43" s="24"/>
    </row>
    <row r="44" spans="1:8" ht="15.75">
      <c r="A44" s="25"/>
      <c r="B44" s="26"/>
      <c r="C44" s="26"/>
      <c r="D44" s="27"/>
      <c r="E44" s="26"/>
      <c r="F44" s="26"/>
      <c r="G44" s="31"/>
      <c r="H44" s="24"/>
    </row>
  </sheetData>
  <sheetProtection/>
  <printOptions horizontalCentered="1"/>
  <pageMargins left="0.5905511811023623" right="0" top="0.5511811023622047" bottom="0.35433070866141736" header="0.31496062992125984" footer="0"/>
  <pageSetup horizontalDpi="600" verticalDpi="600" orientation="portrait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3.375" style="0" bestFit="1" customWidth="1"/>
    <col min="2" max="2" width="35.875" style="0" customWidth="1"/>
    <col min="4" max="4" width="10.875" style="14" bestFit="1" customWidth="1"/>
    <col min="5" max="5" width="10.875" style="0" customWidth="1"/>
    <col min="6" max="6" width="10.875" style="14" bestFit="1" customWidth="1"/>
    <col min="7" max="7" width="10.125" style="14" customWidth="1"/>
    <col min="8" max="9" width="9.00390625" style="14" customWidth="1"/>
  </cols>
  <sheetData>
    <row r="1" spans="1:9" ht="15.75">
      <c r="A1" s="1" t="s">
        <v>11</v>
      </c>
      <c r="B1" s="2"/>
      <c r="C1" s="2"/>
      <c r="D1" s="11"/>
      <c r="E1" s="2"/>
      <c r="F1" s="11"/>
      <c r="G1" s="11"/>
      <c r="H1" s="11"/>
      <c r="I1" s="11"/>
    </row>
    <row r="3" spans="1:9" s="4" customFormat="1" ht="63">
      <c r="A3" s="3" t="s">
        <v>0</v>
      </c>
      <c r="B3" s="3" t="s">
        <v>1</v>
      </c>
      <c r="C3" s="3" t="s">
        <v>4</v>
      </c>
      <c r="D3" s="12" t="s">
        <v>3</v>
      </c>
      <c r="E3" s="3" t="s">
        <v>2</v>
      </c>
      <c r="F3" s="12" t="s">
        <v>7</v>
      </c>
      <c r="G3" s="12" t="s">
        <v>5</v>
      </c>
      <c r="H3" s="12" t="s">
        <v>6</v>
      </c>
      <c r="I3" s="12" t="s">
        <v>8</v>
      </c>
    </row>
    <row r="4" spans="1:9" ht="31.5">
      <c r="A4" s="5">
        <v>1</v>
      </c>
      <c r="B4" s="6" t="str">
        <f>+'2021'!B12</f>
        <v>Cải tạo, nâng cấp hệ thống thủy lợi Hói Sóc - Cầu nậy</v>
      </c>
      <c r="C4" s="6" t="str">
        <f>+'2021'!C12</f>
        <v>UBND tỉnh</v>
      </c>
      <c r="D4" s="13">
        <f>+'2021'!D12</f>
        <v>95023</v>
      </c>
      <c r="E4" s="6">
        <f>+'2021'!F12</f>
        <v>44438</v>
      </c>
      <c r="F4" s="13">
        <f>+'2021'!G12</f>
        <v>1</v>
      </c>
      <c r="G4" s="13" t="e">
        <f>+'2021'!#REF!</f>
        <v>#REF!</v>
      </c>
      <c r="H4" s="13" t="e">
        <f>+'2021'!#REF!</f>
        <v>#REF!</v>
      </c>
      <c r="I4" s="13" t="e">
        <f>+'2021'!#REF!</f>
        <v>#REF!</v>
      </c>
    </row>
    <row r="5" spans="1:9" ht="15.75">
      <c r="A5" s="5">
        <f>+A4+1</f>
        <v>2</v>
      </c>
      <c r="B5" s="6" t="e">
        <f>+'2021'!#REF!</f>
        <v>#REF!</v>
      </c>
      <c r="C5" s="6" t="e">
        <f>+'2021'!#REF!</f>
        <v>#REF!</v>
      </c>
      <c r="D5" s="13" t="e">
        <f>+'2021'!#REF!</f>
        <v>#REF!</v>
      </c>
      <c r="E5" s="6" t="e">
        <f>+'2021'!#REF!</f>
        <v>#REF!</v>
      </c>
      <c r="F5" s="13" t="e">
        <f>+'2021'!#REF!</f>
        <v>#REF!</v>
      </c>
      <c r="G5" s="13" t="e">
        <f>+'2021'!#REF!</f>
        <v>#REF!</v>
      </c>
      <c r="H5" s="13" t="e">
        <f>+'2021'!#REF!</f>
        <v>#REF!</v>
      </c>
      <c r="I5" s="13" t="e">
        <f>+'2021'!#REF!</f>
        <v>#REF!</v>
      </c>
    </row>
    <row r="6" spans="1:9" ht="31.5">
      <c r="A6" s="5">
        <f aca="true" t="shared" si="0" ref="A6:A27">+A5+1</f>
        <v>3</v>
      </c>
      <c r="B6" s="6" t="str">
        <f>+'2021'!B13</f>
        <v>Nhà học 10 phòng 2 tầng Trường Tiểu học Cẩm Thịnh (VinGroup)</v>
      </c>
      <c r="C6" s="6" t="str">
        <f>+'2021'!C13</f>
        <v>UBND huyện</v>
      </c>
      <c r="D6" s="13">
        <f>+'2021'!D13</f>
        <v>5900</v>
      </c>
      <c r="E6" s="6">
        <f>+'2021'!F13</f>
        <v>43910</v>
      </c>
      <c r="F6" s="13">
        <f>+'2021'!G13</f>
        <v>1</v>
      </c>
      <c r="G6" s="13" t="e">
        <f>+'2021'!#REF!</f>
        <v>#REF!</v>
      </c>
      <c r="H6" s="13" t="e">
        <f>+'2021'!#REF!</f>
        <v>#REF!</v>
      </c>
      <c r="I6" s="13" t="e">
        <f>+'2021'!#REF!</f>
        <v>#REF!</v>
      </c>
    </row>
    <row r="7" spans="1:9" ht="15.75">
      <c r="A7" s="5">
        <f t="shared" si="0"/>
        <v>4</v>
      </c>
      <c r="B7" s="6" t="e">
        <f>+'2021'!#REF!</f>
        <v>#REF!</v>
      </c>
      <c r="C7" s="6" t="e">
        <f>+'2021'!#REF!</f>
        <v>#REF!</v>
      </c>
      <c r="D7" s="13" t="e">
        <f>+'2021'!#REF!</f>
        <v>#REF!</v>
      </c>
      <c r="E7" s="6" t="e">
        <f>+'2021'!#REF!</f>
        <v>#REF!</v>
      </c>
      <c r="F7" s="13" t="e">
        <f>+'2021'!#REF!</f>
        <v>#REF!</v>
      </c>
      <c r="G7" s="13" t="e">
        <f>+'2021'!#REF!</f>
        <v>#REF!</v>
      </c>
      <c r="H7" s="13" t="e">
        <f>+'2021'!#REF!</f>
        <v>#REF!</v>
      </c>
      <c r="I7" s="13" t="e">
        <f>+'2021'!#REF!</f>
        <v>#REF!</v>
      </c>
    </row>
    <row r="8" spans="1:9" ht="31.5">
      <c r="A8" s="5">
        <f t="shared" si="0"/>
        <v>5</v>
      </c>
      <c r="B8" s="6" t="str">
        <f>+'2021'!B8</f>
        <v>Nâng cấp đường ĐH124 đoạn từ QL8C đến đường Nguyễn Đình Liễn</v>
      </c>
      <c r="C8" s="6" t="str">
        <f>+'2021'!C8</f>
        <v>UBND huyện</v>
      </c>
      <c r="D8" s="13">
        <f>+'2021'!D8</f>
        <v>9000</v>
      </c>
      <c r="E8" s="6">
        <f>+'2021'!F8</f>
        <v>44341</v>
      </c>
      <c r="F8" s="13">
        <f>+'2021'!G8</f>
        <v>0.93</v>
      </c>
      <c r="G8" s="13" t="e">
        <f>+'2021'!#REF!</f>
        <v>#REF!</v>
      </c>
      <c r="H8" s="13" t="e">
        <f>+'2021'!#REF!</f>
        <v>#REF!</v>
      </c>
      <c r="I8" s="13" t="e">
        <f>+'2021'!#REF!</f>
        <v>#REF!</v>
      </c>
    </row>
    <row r="9" spans="1:9" ht="15.75">
      <c r="A9" s="5">
        <f t="shared" si="0"/>
        <v>6</v>
      </c>
      <c r="B9" s="6" t="e">
        <f>+'2021'!#REF!</f>
        <v>#REF!</v>
      </c>
      <c r="C9" s="6" t="e">
        <f>+'2021'!#REF!</f>
        <v>#REF!</v>
      </c>
      <c r="D9" s="13" t="e">
        <f>+'2021'!#REF!</f>
        <v>#REF!</v>
      </c>
      <c r="E9" s="6" t="e">
        <f>+'2021'!#REF!</f>
        <v>#REF!</v>
      </c>
      <c r="F9" s="13" t="e">
        <f>+'2021'!#REF!</f>
        <v>#REF!</v>
      </c>
      <c r="G9" s="13" t="e">
        <f>+'2021'!#REF!</f>
        <v>#REF!</v>
      </c>
      <c r="H9" s="13" t="e">
        <f>+'2021'!#REF!</f>
        <v>#REF!</v>
      </c>
      <c r="I9" s="13" t="e">
        <f>+'2021'!#REF!</f>
        <v>#REF!</v>
      </c>
    </row>
    <row r="10" spans="1:9" ht="15.75">
      <c r="A10" s="5">
        <f t="shared" si="0"/>
        <v>7</v>
      </c>
      <c r="B10" s="6" t="e">
        <f>+'2021'!#REF!</f>
        <v>#REF!</v>
      </c>
      <c r="C10" s="6" t="e">
        <f>+'2021'!#REF!</f>
        <v>#REF!</v>
      </c>
      <c r="D10" s="13" t="e">
        <f>+'2021'!#REF!</f>
        <v>#REF!</v>
      </c>
      <c r="E10" s="6" t="e">
        <f>+'2021'!#REF!</f>
        <v>#REF!</v>
      </c>
      <c r="F10" s="13" t="e">
        <f>+'2021'!#REF!</f>
        <v>#REF!</v>
      </c>
      <c r="G10" s="13" t="e">
        <f>+'2021'!#REF!</f>
        <v>#REF!</v>
      </c>
      <c r="H10" s="13" t="e">
        <f>+'2021'!#REF!</f>
        <v>#REF!</v>
      </c>
      <c r="I10" s="13" t="e">
        <f>+'2021'!#REF!</f>
        <v>#REF!</v>
      </c>
    </row>
    <row r="11" spans="1:9" ht="47.25">
      <c r="A11" s="5">
        <f t="shared" si="0"/>
        <v>8</v>
      </c>
      <c r="B11" s="6" t="str">
        <f>+'2021'!B7</f>
        <v>Nâng cấp đường ĐH.133 (Đoạn từ xã Cẩm Vịnh đến UBND xã Cẩm Thành), huyện Cẩm Xuyên, tỉnh Hà Tĩnh</v>
      </c>
      <c r="C11" s="6" t="str">
        <f>+'2021'!C7</f>
        <v>UBND huyện</v>
      </c>
      <c r="D11" s="13">
        <f>+'2021'!D7</f>
        <v>22500</v>
      </c>
      <c r="E11" s="6">
        <f>+'2021'!F7</f>
        <v>44316</v>
      </c>
      <c r="F11" s="13">
        <f>+'2021'!G7</f>
        <v>1</v>
      </c>
      <c r="G11" s="13" t="e">
        <f>+'2021'!#REF!</f>
        <v>#REF!</v>
      </c>
      <c r="H11" s="13" t="e">
        <f>+'2021'!#REF!</f>
        <v>#REF!</v>
      </c>
      <c r="I11" s="13" t="e">
        <f>+'2021'!#REF!</f>
        <v>#REF!</v>
      </c>
    </row>
    <row r="12" spans="1:9" ht="15.75">
      <c r="A12" s="5">
        <f t="shared" si="0"/>
        <v>9</v>
      </c>
      <c r="B12" s="6" t="e">
        <f>+'2021'!#REF!</f>
        <v>#REF!</v>
      </c>
      <c r="C12" s="6" t="e">
        <f>+'2021'!#REF!</f>
        <v>#REF!</v>
      </c>
      <c r="D12" s="13" t="e">
        <f>+'2021'!#REF!</f>
        <v>#REF!</v>
      </c>
      <c r="E12" s="6" t="e">
        <f>+'2021'!#REF!</f>
        <v>#REF!</v>
      </c>
      <c r="F12" s="13" t="e">
        <f>+'2021'!#REF!</f>
        <v>#REF!</v>
      </c>
      <c r="G12" s="13" t="e">
        <f>+'2021'!#REF!</f>
        <v>#REF!</v>
      </c>
      <c r="H12" s="13" t="e">
        <f>+'2021'!#REF!</f>
        <v>#REF!</v>
      </c>
      <c r="I12" s="13" t="e">
        <f>+'2021'!#REF!</f>
        <v>#REF!</v>
      </c>
    </row>
    <row r="13" spans="1:9" ht="31.5">
      <c r="A13" s="5">
        <f t="shared" si="0"/>
        <v>10</v>
      </c>
      <c r="B13" s="6" t="str">
        <f>+'2021'!B6</f>
        <v>Đường Cẩm Dương-Cẩm Thịnh</v>
      </c>
      <c r="C13" s="6" t="str">
        <f>+'2021'!C6</f>
        <v>UBND tỉnh</v>
      </c>
      <c r="D13" s="13">
        <f>+'2021'!D6</f>
        <v>89794</v>
      </c>
      <c r="E13" s="6">
        <f>+'2021'!F6</f>
        <v>44043</v>
      </c>
      <c r="F13" s="13">
        <f>+'2021'!G6</f>
        <v>1</v>
      </c>
      <c r="G13" s="13" t="e">
        <f>+'2021'!#REF!</f>
        <v>#REF!</v>
      </c>
      <c r="H13" s="13" t="e">
        <f>+'2021'!#REF!</f>
        <v>#REF!</v>
      </c>
      <c r="I13" s="13" t="e">
        <f>+'2021'!#REF!</f>
        <v>#REF!</v>
      </c>
    </row>
    <row r="14" spans="1:9" ht="31.5">
      <c r="A14" s="5">
        <f t="shared" si="0"/>
        <v>11</v>
      </c>
      <c r="B14" s="6" t="str">
        <f>+'2021'!B10</f>
        <v>Chỉnh trang, trồng cây xanh quảng trường Hà Huy Tập huyện Cẩm Xuyên</v>
      </c>
      <c r="C14" s="6" t="str">
        <f>+'2021'!C10</f>
        <v>UBND huyện</v>
      </c>
      <c r="D14" s="13">
        <f>+'2021'!D10</f>
        <v>5000</v>
      </c>
      <c r="E14" s="6">
        <f>+'2021'!F10</f>
        <v>44320</v>
      </c>
      <c r="F14" s="13">
        <f>+'2021'!G10</f>
        <v>1</v>
      </c>
      <c r="G14" s="13" t="e">
        <f>+'2021'!#REF!</f>
        <v>#REF!</v>
      </c>
      <c r="H14" s="13" t="e">
        <f>+'2021'!#REF!</f>
        <v>#REF!</v>
      </c>
      <c r="I14" s="13" t="e">
        <f>+'2021'!#REF!</f>
        <v>#REF!</v>
      </c>
    </row>
    <row r="15" spans="1:9" ht="15.75">
      <c r="A15" s="5">
        <f t="shared" si="0"/>
        <v>12</v>
      </c>
      <c r="B15" s="6" t="e">
        <f>+'2021'!#REF!</f>
        <v>#REF!</v>
      </c>
      <c r="C15" s="6" t="e">
        <f>+'2021'!#REF!</f>
        <v>#REF!</v>
      </c>
      <c r="D15" s="13" t="e">
        <f>+'2021'!#REF!</f>
        <v>#REF!</v>
      </c>
      <c r="E15" s="6" t="e">
        <f>+'2021'!#REF!</f>
        <v>#REF!</v>
      </c>
      <c r="F15" s="13" t="e">
        <f>+'2021'!#REF!</f>
        <v>#REF!</v>
      </c>
      <c r="G15" s="13" t="e">
        <f>+'2021'!#REF!</f>
        <v>#REF!</v>
      </c>
      <c r="H15" s="13" t="e">
        <f>+'2021'!#REF!</f>
        <v>#REF!</v>
      </c>
      <c r="I15" s="13" t="e">
        <f>+'2021'!#REF!</f>
        <v>#REF!</v>
      </c>
    </row>
    <row r="16" spans="1:9" ht="15.75">
      <c r="A16" s="5">
        <f t="shared" si="0"/>
        <v>13</v>
      </c>
      <c r="B16" s="6" t="e">
        <f>+'2021'!#REF!</f>
        <v>#REF!</v>
      </c>
      <c r="C16" s="6" t="e">
        <f>+'2021'!#REF!</f>
        <v>#REF!</v>
      </c>
      <c r="D16" s="13" t="e">
        <f>+'2021'!#REF!</f>
        <v>#REF!</v>
      </c>
      <c r="E16" s="6" t="e">
        <f>+'2021'!#REF!</f>
        <v>#REF!</v>
      </c>
      <c r="F16" s="13" t="e">
        <f>+'2021'!#REF!</f>
        <v>#REF!</v>
      </c>
      <c r="G16" s="13" t="e">
        <f>+'2021'!#REF!</f>
        <v>#REF!</v>
      </c>
      <c r="H16" s="13" t="e">
        <f>+'2021'!#REF!</f>
        <v>#REF!</v>
      </c>
      <c r="I16" s="13" t="e">
        <f>+'2021'!#REF!</f>
        <v>#REF!</v>
      </c>
    </row>
    <row r="17" spans="1:9" ht="15.75">
      <c r="A17" s="5">
        <f t="shared" si="0"/>
        <v>14</v>
      </c>
      <c r="B17" s="6" t="e">
        <f>+'2021'!#REF!</f>
        <v>#REF!</v>
      </c>
      <c r="C17" s="6" t="e">
        <f>+'2021'!#REF!</f>
        <v>#REF!</v>
      </c>
      <c r="D17" s="13" t="e">
        <f>+'2021'!#REF!</f>
        <v>#REF!</v>
      </c>
      <c r="E17" s="6" t="e">
        <f>+'2021'!#REF!</f>
        <v>#REF!</v>
      </c>
      <c r="F17" s="13" t="e">
        <f>+'2021'!#REF!</f>
        <v>#REF!</v>
      </c>
      <c r="G17" s="13" t="e">
        <f>+'2021'!#REF!</f>
        <v>#REF!</v>
      </c>
      <c r="H17" s="13" t="e">
        <f>+'2021'!#REF!</f>
        <v>#REF!</v>
      </c>
      <c r="I17" s="13" t="e">
        <f>+'2021'!#REF!</f>
        <v>#REF!</v>
      </c>
    </row>
    <row r="18" spans="1:9" ht="15.75">
      <c r="A18" s="5">
        <f t="shared" si="0"/>
        <v>15</v>
      </c>
      <c r="B18" s="6" t="e">
        <f>+'2021'!#REF!</f>
        <v>#REF!</v>
      </c>
      <c r="C18" s="6" t="e">
        <f>+'2021'!#REF!</f>
        <v>#REF!</v>
      </c>
      <c r="D18" s="13" t="e">
        <f>+'2021'!#REF!</f>
        <v>#REF!</v>
      </c>
      <c r="E18" s="6" t="e">
        <f>+'2021'!#REF!</f>
        <v>#REF!</v>
      </c>
      <c r="F18" s="13" t="e">
        <f>+'2021'!#REF!</f>
        <v>#REF!</v>
      </c>
      <c r="G18" s="13" t="e">
        <f>+'2021'!#REF!</f>
        <v>#REF!</v>
      </c>
      <c r="H18" s="13" t="e">
        <f>+'2021'!#REF!</f>
        <v>#REF!</v>
      </c>
      <c r="I18" s="13" t="e">
        <f>+'2021'!#REF!</f>
        <v>#REF!</v>
      </c>
    </row>
    <row r="19" spans="1:9" ht="31.5">
      <c r="A19" s="5">
        <f t="shared" si="0"/>
        <v>16</v>
      </c>
      <c r="B19" s="6" t="str">
        <f>+'2021'!B19</f>
        <v>Cầu Hội, thị trấn Cẩm Xuyên</v>
      </c>
      <c r="C19" s="6" t="str">
        <f>+'2021'!C19</f>
        <v>UBND tỉnh</v>
      </c>
      <c r="D19" s="13">
        <f>+'2021'!D19</f>
        <v>25000</v>
      </c>
      <c r="E19" s="6">
        <f>+'2021'!F19</f>
        <v>44547</v>
      </c>
      <c r="F19" s="13">
        <f>+'2021'!G19</f>
        <v>0.92</v>
      </c>
      <c r="G19" s="13" t="e">
        <f>+'2021'!#REF!</f>
        <v>#REF!</v>
      </c>
      <c r="H19" s="13" t="e">
        <f>+'2021'!#REF!</f>
        <v>#REF!</v>
      </c>
      <c r="I19" s="13" t="e">
        <f>+'2021'!#REF!</f>
        <v>#REF!</v>
      </c>
    </row>
    <row r="20" spans="1:9" ht="173.25">
      <c r="A20" s="5">
        <f t="shared" si="0"/>
        <v>17</v>
      </c>
      <c r="B20" s="6" t="str">
        <f>+'2021'!B11</f>
        <v>Chỉnh trang đường quốc lộ 1A đoạn qua thị trấn Cẩm Xuyên, huyện Cẩm Xuyên</v>
      </c>
      <c r="C20" s="6" t="str">
        <f>+'2021'!C11</f>
        <v>UBND tỉnh</v>
      </c>
      <c r="D20" s="13">
        <f>+'2021'!D11</f>
        <v>90000</v>
      </c>
      <c r="E20" s="6">
        <f>+'2021'!F11</f>
        <v>44560</v>
      </c>
      <c r="F20" s="13" t="str">
        <f>+'2021'!G11</f>
        <v>Công ty Cổ phần Tân Thịnh: 59%. Công ty cổ phần xây dựng 68 55%. Công ty cổ phần tập đoàn Hà Mỹ Hưng 69%</v>
      </c>
      <c r="G20" s="13" t="e">
        <f>+'2021'!#REF!</f>
        <v>#REF!</v>
      </c>
      <c r="H20" s="13" t="e">
        <f>+'2021'!#REF!</f>
        <v>#REF!</v>
      </c>
      <c r="I20" s="13" t="e">
        <f>+'2021'!#REF!</f>
        <v>#REF!</v>
      </c>
    </row>
    <row r="21" spans="1:9" ht="157.5">
      <c r="A21" s="5">
        <f t="shared" si="0"/>
        <v>18</v>
      </c>
      <c r="B21" s="6" t="str">
        <f>+'2021'!B9</f>
        <v>Tu bổ, nâng cấp đê biển, đê cửa sông Lộc- Hà, huyện Cẩm Xuyên, tỉnh Hà Tĩnh (GĐ4)</v>
      </c>
      <c r="C21" s="6" t="str">
        <f>+'2021'!C9</f>
        <v>UBND tỉnh</v>
      </c>
      <c r="D21" s="13">
        <f>+'2021'!D9</f>
        <v>27476</v>
      </c>
      <c r="E21" s="6">
        <f>+'2021'!F9</f>
        <v>43963</v>
      </c>
      <c r="F21" s="13" t="str">
        <f>+'2021'!G9</f>
        <v>Công ty cổ phần xây dựng và thương mại dịch vụ 555: 100%; Công ty cổ phần Bình Dương: 100%</v>
      </c>
      <c r="G21" s="13" t="e">
        <f>+'2021'!#REF!</f>
        <v>#REF!</v>
      </c>
      <c r="H21" s="13" t="e">
        <f>+'2021'!#REF!</f>
        <v>#REF!</v>
      </c>
      <c r="I21" s="13" t="e">
        <f>+'2021'!#REF!</f>
        <v>#REF!</v>
      </c>
    </row>
    <row r="22" spans="1:9" ht="15.75">
      <c r="A22" s="5">
        <f t="shared" si="0"/>
        <v>19</v>
      </c>
      <c r="B22" s="6" t="e">
        <f>+'2021'!#REF!</f>
        <v>#REF!</v>
      </c>
      <c r="C22" s="6" t="e">
        <f>+'2021'!#REF!</f>
        <v>#REF!</v>
      </c>
      <c r="D22" s="13" t="e">
        <f>+'2021'!#REF!</f>
        <v>#REF!</v>
      </c>
      <c r="E22" s="6" t="e">
        <f>+'2021'!#REF!</f>
        <v>#REF!</v>
      </c>
      <c r="F22" s="13" t="e">
        <f>+'2021'!#REF!</f>
        <v>#REF!</v>
      </c>
      <c r="G22" s="13" t="e">
        <f>+'2021'!#REF!</f>
        <v>#REF!</v>
      </c>
      <c r="H22" s="13" t="e">
        <f>+'2021'!#REF!</f>
        <v>#REF!</v>
      </c>
      <c r="I22" s="13" t="e">
        <f>+'2021'!#REF!</f>
        <v>#REF!</v>
      </c>
    </row>
    <row r="23" spans="1:9" ht="15.75">
      <c r="A23" s="5">
        <f t="shared" si="0"/>
        <v>20</v>
      </c>
      <c r="B23" s="6" t="e">
        <f>+'2021'!#REF!</f>
        <v>#REF!</v>
      </c>
      <c r="C23" s="6" t="e">
        <f>+'2021'!#REF!</f>
        <v>#REF!</v>
      </c>
      <c r="D23" s="13" t="e">
        <f>+'2021'!#REF!</f>
        <v>#REF!</v>
      </c>
      <c r="E23" s="6" t="e">
        <f>+'2021'!#REF!</f>
        <v>#REF!</v>
      </c>
      <c r="F23" s="13" t="e">
        <f>+'2021'!#REF!</f>
        <v>#REF!</v>
      </c>
      <c r="G23" s="13" t="e">
        <f>+'2021'!#REF!</f>
        <v>#REF!</v>
      </c>
      <c r="H23" s="13" t="e">
        <f>+'2021'!#REF!</f>
        <v>#REF!</v>
      </c>
      <c r="I23" s="13" t="e">
        <f>+'2021'!#REF!</f>
        <v>#REF!</v>
      </c>
    </row>
    <row r="24" spans="1:9" ht="31.5">
      <c r="A24" s="5">
        <f t="shared" si="0"/>
        <v>21</v>
      </c>
      <c r="B24" s="6" t="str">
        <f>+'2021'!B20</f>
        <v>Trung tâm ứng dụng KHKT 
và BVCTVN huyện</v>
      </c>
      <c r="C24" s="6" t="str">
        <f>+'2021'!C20</f>
        <v>UBND huyện</v>
      </c>
      <c r="D24" s="13">
        <f>+'2021'!D20</f>
        <v>1975.062</v>
      </c>
      <c r="E24" s="6">
        <f>+'2021'!F20</f>
        <v>44264</v>
      </c>
      <c r="F24" s="13">
        <f>+'2021'!G20</f>
        <v>1</v>
      </c>
      <c r="G24" s="13" t="e">
        <f>+'2021'!#REF!</f>
        <v>#REF!</v>
      </c>
      <c r="H24" s="13" t="e">
        <f>+'2021'!#REF!</f>
        <v>#REF!</v>
      </c>
      <c r="I24" s="13" t="e">
        <f>+'2021'!#REF!</f>
        <v>#REF!</v>
      </c>
    </row>
    <row r="25" spans="1:9" ht="15.75">
      <c r="A25" s="5">
        <f t="shared" si="0"/>
        <v>22</v>
      </c>
      <c r="B25" s="6" t="e">
        <f>+'2021'!#REF!</f>
        <v>#REF!</v>
      </c>
      <c r="C25" s="6" t="e">
        <f>+'2021'!#REF!</f>
        <v>#REF!</v>
      </c>
      <c r="D25" s="13" t="e">
        <f>+'2021'!#REF!</f>
        <v>#REF!</v>
      </c>
      <c r="E25" s="6" t="e">
        <f>+'2021'!#REF!</f>
        <v>#REF!</v>
      </c>
      <c r="F25" s="13" t="e">
        <f>+'2021'!#REF!</f>
        <v>#REF!</v>
      </c>
      <c r="G25" s="13" t="e">
        <f>+'2021'!#REF!</f>
        <v>#REF!</v>
      </c>
      <c r="H25" s="13" t="e">
        <f>+'2021'!#REF!</f>
        <v>#REF!</v>
      </c>
      <c r="I25" s="13" t="e">
        <f>+'2021'!#REF!</f>
        <v>#REF!</v>
      </c>
    </row>
    <row r="26" spans="1:9" ht="15.75">
      <c r="A26" s="5">
        <f t="shared" si="0"/>
        <v>23</v>
      </c>
      <c r="B26" s="6" t="e">
        <f>+'2021'!#REF!</f>
        <v>#REF!</v>
      </c>
      <c r="C26" s="6" t="e">
        <f>+'2021'!#REF!</f>
        <v>#REF!</v>
      </c>
      <c r="D26" s="13" t="e">
        <f>+'2021'!#REF!</f>
        <v>#REF!</v>
      </c>
      <c r="E26" s="6" t="e">
        <f>+'2021'!#REF!</f>
        <v>#REF!</v>
      </c>
      <c r="F26" s="13" t="e">
        <f>+'2021'!#REF!</f>
        <v>#REF!</v>
      </c>
      <c r="G26" s="13" t="e">
        <f>+'2021'!#REF!</f>
        <v>#REF!</v>
      </c>
      <c r="H26" s="13" t="e">
        <f>+'2021'!#REF!</f>
        <v>#REF!</v>
      </c>
      <c r="I26" s="13" t="e">
        <f>+'2021'!#REF!</f>
        <v>#REF!</v>
      </c>
    </row>
    <row r="27" spans="1:9" ht="31.5">
      <c r="A27" s="5">
        <f t="shared" si="0"/>
        <v>24</v>
      </c>
      <c r="B27" s="6" t="str">
        <f>+'2021'!B17</f>
        <v>ĐH 133 đoạn từ Cẩm Thành đến Cầu Na 2</v>
      </c>
      <c r="C27" s="6" t="str">
        <f>+'2021'!C17</f>
        <v>UBND huyện</v>
      </c>
      <c r="D27" s="13">
        <f>+'2021'!D17</f>
        <v>12500</v>
      </c>
      <c r="E27" s="6">
        <f>+'2021'!F17</f>
        <v>44270</v>
      </c>
      <c r="F27" s="13">
        <f>+'2021'!G17</f>
        <v>1</v>
      </c>
      <c r="G27" s="13" t="e">
        <f>+'2021'!#REF!</f>
        <v>#REF!</v>
      </c>
      <c r="H27" s="13" t="e">
        <f>+'2021'!#REF!</f>
        <v>#REF!</v>
      </c>
      <c r="I27" s="13" t="e">
        <f>+'2021'!#REF!</f>
        <v>#REF!</v>
      </c>
    </row>
    <row r="28" spans="1:9" ht="15.75">
      <c r="A28" s="7"/>
      <c r="B28" s="8"/>
      <c r="C28" s="8"/>
      <c r="D28" s="9"/>
      <c r="E28" s="8"/>
      <c r="F28" s="10"/>
      <c r="G28" s="9"/>
      <c r="H28" s="9"/>
      <c r="I28" s="9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3.375" style="0" bestFit="1" customWidth="1"/>
    <col min="2" max="2" width="35.625" style="0" customWidth="1"/>
    <col min="4" max="4" width="11.875" style="14" bestFit="1" customWidth="1"/>
    <col min="5" max="5" width="10.875" style="0" customWidth="1"/>
    <col min="6" max="6" width="10.875" style="14" bestFit="1" customWidth="1"/>
    <col min="7" max="7" width="10.125" style="14" customWidth="1"/>
    <col min="8" max="9" width="9.00390625" style="14" customWidth="1"/>
  </cols>
  <sheetData>
    <row r="1" spans="1:9" ht="15.75">
      <c r="A1" s="1" t="s">
        <v>12</v>
      </c>
      <c r="B1" s="2"/>
      <c r="C1" s="2"/>
      <c r="D1" s="11"/>
      <c r="E1" s="2"/>
      <c r="F1" s="11"/>
      <c r="G1" s="11"/>
      <c r="H1" s="11"/>
      <c r="I1" s="11"/>
    </row>
    <row r="3" spans="1:9" s="4" customFormat="1" ht="63">
      <c r="A3" s="3" t="s">
        <v>0</v>
      </c>
      <c r="B3" s="3" t="s">
        <v>1</v>
      </c>
      <c r="C3" s="3" t="s">
        <v>4</v>
      </c>
      <c r="D3" s="12" t="s">
        <v>3</v>
      </c>
      <c r="E3" s="3" t="s">
        <v>2</v>
      </c>
      <c r="F3" s="12" t="s">
        <v>7</v>
      </c>
      <c r="G3" s="12" t="s">
        <v>5</v>
      </c>
      <c r="H3" s="12" t="s">
        <v>6</v>
      </c>
      <c r="I3" s="12" t="s">
        <v>8</v>
      </c>
    </row>
    <row r="4" spans="1:9" ht="31.5">
      <c r="A4" s="5">
        <v>1</v>
      </c>
      <c r="B4" s="6" t="str">
        <f>+'2021'!B21</f>
        <v>Khôi phục, nâng cấp tuyến kênh tưới đập Hóa Dục xã cẩm Lĩnh, huyện Cẩm Xuyên</v>
      </c>
      <c r="C4" s="6" t="str">
        <f>+'2021'!C21</f>
        <v>UBND huyện</v>
      </c>
      <c r="D4" s="13">
        <f>+'2021'!D21</f>
        <v>953</v>
      </c>
      <c r="E4" s="6">
        <f>+'2021'!F21</f>
        <v>44369</v>
      </c>
      <c r="F4" s="13">
        <f>+'2021'!G21</f>
        <v>1</v>
      </c>
      <c r="G4" s="13" t="e">
        <f>+'2021'!#REF!</f>
        <v>#REF!</v>
      </c>
      <c r="H4" s="13" t="e">
        <f>+'2021'!#REF!</f>
        <v>#REF!</v>
      </c>
      <c r="I4" s="13" t="e">
        <f>+'2021'!#REF!</f>
        <v>#REF!</v>
      </c>
    </row>
    <row r="5" spans="1:9" ht="15.75">
      <c r="A5" s="5">
        <f>+A4+1</f>
        <v>2</v>
      </c>
      <c r="B5" s="6" t="e">
        <f>+'2021'!#REF!</f>
        <v>#REF!</v>
      </c>
      <c r="C5" s="6" t="e">
        <f>+'2021'!#REF!</f>
        <v>#REF!</v>
      </c>
      <c r="D5" s="13" t="e">
        <f>+'2021'!#REF!</f>
        <v>#REF!</v>
      </c>
      <c r="E5" s="6" t="e">
        <f>+'2021'!#REF!</f>
        <v>#REF!</v>
      </c>
      <c r="F5" s="13" t="e">
        <f>+'2021'!#REF!</f>
        <v>#REF!</v>
      </c>
      <c r="G5" s="13" t="e">
        <f>+'2021'!#REF!</f>
        <v>#REF!</v>
      </c>
      <c r="H5" s="13" t="e">
        <f>+'2021'!#REF!</f>
        <v>#REF!</v>
      </c>
      <c r="I5" s="13" t="e">
        <f>+'2021'!#REF!</f>
        <v>#REF!</v>
      </c>
    </row>
    <row r="6" spans="1:9" ht="15.75">
      <c r="A6" s="5">
        <f>+A5+1</f>
        <v>3</v>
      </c>
      <c r="B6" s="6" t="e">
        <f>+'2021'!#REF!</f>
        <v>#REF!</v>
      </c>
      <c r="C6" s="6" t="e">
        <f>+'2021'!#REF!</f>
        <v>#REF!</v>
      </c>
      <c r="D6" s="13" t="e">
        <f>+'2021'!#REF!</f>
        <v>#REF!</v>
      </c>
      <c r="E6" s="6" t="e">
        <f>+'2021'!#REF!</f>
        <v>#REF!</v>
      </c>
      <c r="F6" s="13" t="e">
        <f>+'2021'!#REF!</f>
        <v>#REF!</v>
      </c>
      <c r="G6" s="13" t="e">
        <f>+'2021'!#REF!</f>
        <v>#REF!</v>
      </c>
      <c r="H6" s="13" t="e">
        <f>+'2021'!#REF!</f>
        <v>#REF!</v>
      </c>
      <c r="I6" s="13" t="e">
        <f>+'2021'!#REF!</f>
        <v>#REF!</v>
      </c>
    </row>
    <row r="7" spans="1:9" ht="15.75">
      <c r="A7" s="5">
        <f>+A6+1</f>
        <v>4</v>
      </c>
      <c r="B7" s="6" t="e">
        <f>+'2021'!#REF!</f>
        <v>#REF!</v>
      </c>
      <c r="C7" s="6" t="e">
        <f>+'2021'!#REF!</f>
        <v>#REF!</v>
      </c>
      <c r="D7" s="13" t="e">
        <f>+'2021'!#REF!</f>
        <v>#REF!</v>
      </c>
      <c r="E7" s="6" t="e">
        <f>+'2021'!#REF!</f>
        <v>#REF!</v>
      </c>
      <c r="F7" s="13" t="e">
        <f>+'2021'!#REF!</f>
        <v>#REF!</v>
      </c>
      <c r="G7" s="13" t="e">
        <f>+'2021'!#REF!</f>
        <v>#REF!</v>
      </c>
      <c r="H7" s="13" t="e">
        <f>+'2021'!#REF!</f>
        <v>#REF!</v>
      </c>
      <c r="I7" s="13" t="e">
        <f>+'2021'!#REF!</f>
        <v>#REF!</v>
      </c>
    </row>
    <row r="8" spans="1:9" ht="15.75">
      <c r="A8" s="5">
        <f>+A7+1</f>
        <v>5</v>
      </c>
      <c r="B8" s="6" t="e">
        <f>+'2021'!#REF!</f>
        <v>#REF!</v>
      </c>
      <c r="C8" s="6" t="e">
        <f>+'2021'!#REF!</f>
        <v>#REF!</v>
      </c>
      <c r="D8" s="13" t="e">
        <f>+'2021'!#REF!</f>
        <v>#REF!</v>
      </c>
      <c r="E8" s="6" t="e">
        <f>+'2021'!#REF!</f>
        <v>#REF!</v>
      </c>
      <c r="F8" s="13" t="e">
        <f>+'2021'!#REF!</f>
        <v>#REF!</v>
      </c>
      <c r="G8" s="13" t="e">
        <f>+'2021'!#REF!</f>
        <v>#REF!</v>
      </c>
      <c r="H8" s="13" t="e">
        <f>+'2021'!#REF!</f>
        <v>#REF!</v>
      </c>
      <c r="I8" s="13" t="e">
        <f>+'2021'!#REF!</f>
        <v>#REF!</v>
      </c>
    </row>
    <row r="9" spans="1:9" ht="15.75">
      <c r="A9" s="7"/>
      <c r="B9" s="8"/>
      <c r="C9" s="8"/>
      <c r="D9" s="9"/>
      <c r="E9" s="8"/>
      <c r="F9" s="10"/>
      <c r="G9" s="9"/>
      <c r="H9" s="9"/>
      <c r="I9" s="9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3.375" style="0" bestFit="1" customWidth="1"/>
    <col min="2" max="2" width="29.00390625" style="0" bestFit="1" customWidth="1"/>
    <col min="4" max="4" width="10.875" style="14" bestFit="1" customWidth="1"/>
    <col min="5" max="5" width="10.875" style="0" customWidth="1"/>
    <col min="6" max="6" width="47.125" style="0" customWidth="1"/>
  </cols>
  <sheetData>
    <row r="1" spans="1:6" ht="15.75">
      <c r="A1" s="1" t="s">
        <v>14</v>
      </c>
      <c r="B1" s="2"/>
      <c r="C1" s="2"/>
      <c r="D1" s="11"/>
      <c r="E1" s="2"/>
      <c r="F1" s="2"/>
    </row>
    <row r="3" spans="1:6" s="4" customFormat="1" ht="31.5">
      <c r="A3" s="3" t="s">
        <v>0</v>
      </c>
      <c r="B3" s="3" t="s">
        <v>1</v>
      </c>
      <c r="C3" s="3" t="s">
        <v>4</v>
      </c>
      <c r="D3" s="12" t="s">
        <v>3</v>
      </c>
      <c r="E3" s="3" t="s">
        <v>2</v>
      </c>
      <c r="F3" s="3" t="s">
        <v>13</v>
      </c>
    </row>
    <row r="4" spans="1:6" ht="78.75">
      <c r="A4" s="5">
        <v>1</v>
      </c>
      <c r="B4" s="6" t="str">
        <f>+'2021'!B9</f>
        <v>Tu bổ, nâng cấp đê biển, đê cửa sông Lộc- Hà, huyện Cẩm Xuyên, tỉnh Hà Tĩnh (GĐ4)</v>
      </c>
      <c r="C4" s="6" t="str">
        <f>+'2021'!C9</f>
        <v>UBND tỉnh</v>
      </c>
      <c r="D4" s="13">
        <f>+'2021'!D9</f>
        <v>27476</v>
      </c>
      <c r="E4" s="6">
        <f>+'2021'!F9</f>
        <v>43963</v>
      </c>
      <c r="F4" s="15" t="str">
        <f>+'[1]Các CT tthi cong 2020'!$J$18</f>
        <v>Mặt bằng đoạn Cẩm Dương chưa giải phóng xong; Đã thi công xong cầu Gon; 2,5km đường từ cầu Gon đến QL1 A Cẩm Thịnh; đang thi công cấp phối đá dăm loại II từ QL8C đến cầu Thá; đắp nền đường còn 400m đoạn qua thôn Trung Đông Cẩm Dương còn vướng MB; Dự kiến </v>
      </c>
    </row>
    <row r="5" spans="1:6" ht="63">
      <c r="A5" s="5">
        <f>+A4+1</f>
        <v>2</v>
      </c>
      <c r="B5" s="6" t="e">
        <f>+'2021'!#REF!</f>
        <v>#REF!</v>
      </c>
      <c r="C5" s="6" t="e">
        <f>+'2021'!#REF!</f>
        <v>#REF!</v>
      </c>
      <c r="D5" s="13" t="e">
        <f>+'2021'!#REF!</f>
        <v>#REF!</v>
      </c>
      <c r="E5" s="6" t="e">
        <f>+'2021'!#REF!</f>
        <v>#REF!</v>
      </c>
      <c r="F5" s="15" t="str">
        <f>+'[1]Các CT tthi cong 2020'!$J$21</f>
        <v>Đã đắp 0,5/0,68km nền đường; đang thi công rãnh dọc; 
Đoạn từ Nhà ông Việt đến ngã tư KS Giếng vàng dài 135m đang vướg MB, TTCX thực hiện xong công tác GPMB</v>
      </c>
    </row>
    <row r="6" spans="1:6" ht="63">
      <c r="A6" s="5">
        <f>+A5+1</f>
        <v>3</v>
      </c>
      <c r="B6" s="6" t="str">
        <f>+'2021'!B12</f>
        <v>Cải tạo, nâng cấp hệ thống thủy lợi Hói Sóc - Cầu nậy</v>
      </c>
      <c r="C6" s="6" t="str">
        <f>+'2021'!C12</f>
        <v>UBND tỉnh</v>
      </c>
      <c r="D6" s="13">
        <f>+'2021'!D12</f>
        <v>95023</v>
      </c>
      <c r="E6" s="6">
        <f>+'2021'!F12</f>
        <v>44438</v>
      </c>
      <c r="F6" s="15" t="str">
        <f>+'[1]Các CT tthi cong 2020'!$J$22</f>
        <v>Đang triển khai thi công 1,3km đoạn từ Trường Đại Thành đến UBND xã Cẩm Thành: nhà thầu đang thi nền đường, nối 4 cống; còn 2,75km chưa bố trí được nguồn vốn để thực hiện</v>
      </c>
    </row>
    <row r="7" spans="1:6" ht="47.25">
      <c r="A7" s="5">
        <f>+A6+1</f>
        <v>4</v>
      </c>
      <c r="B7" s="6" t="str">
        <f>+'2021'!B21</f>
        <v>Khôi phục, nâng cấp tuyến kênh tưới đập Hóa Dục xã cẩm Lĩnh, huyện Cẩm Xuyên</v>
      </c>
      <c r="C7" s="6" t="str">
        <f>+'2021'!C21</f>
        <v>UBND huyện</v>
      </c>
      <c r="D7" s="13">
        <f>+'2021'!D21</f>
        <v>953</v>
      </c>
      <c r="E7" s="6">
        <f>+'2021'!F21</f>
        <v>44369</v>
      </c>
      <c r="F7" s="15" t="str">
        <f>+'[1]Các CT tthi cong 2020'!$J$44</f>
        <v>Đang thi công, có phát sinh khối lượng chờ tỉnh cho chủ trương. Hiện văn bản A Hùng SNN đang trình PGĐ nhưng A Đức đi HN</v>
      </c>
    </row>
    <row r="8" spans="1:6" ht="15.75">
      <c r="A8" s="7"/>
      <c r="B8" s="8"/>
      <c r="C8" s="8"/>
      <c r="D8" s="9"/>
      <c r="E8" s="8"/>
      <c r="F8" s="10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CUONG</dc:creator>
  <cp:keywords/>
  <dc:description/>
  <cp:lastModifiedBy>Vanxuan</cp:lastModifiedBy>
  <cp:lastPrinted>2021-11-25T07:47:30Z</cp:lastPrinted>
  <dcterms:created xsi:type="dcterms:W3CDTF">2020-08-19T08:13:41Z</dcterms:created>
  <dcterms:modified xsi:type="dcterms:W3CDTF">2021-11-29T01:48:48Z</dcterms:modified>
  <cp:category/>
  <cp:version/>
  <cp:contentType/>
  <cp:contentStatus/>
</cp:coreProperties>
</file>