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05" activeTab="0"/>
  </bookViews>
  <sheets>
    <sheet name="2020" sheetId="1" r:id="rId1"/>
    <sheet name="NTM" sheetId="2" state="hidden" r:id="rId2"/>
    <sheet name="PCTT" sheetId="3" state="hidden" r:id="rId3"/>
    <sheet name="KKVM" sheetId="4" state="hidden" r:id="rId4"/>
  </sheets>
  <externalReferences>
    <externalReference r:id="rId7"/>
    <externalReference r:id="rId8"/>
  </externalReferences>
  <definedNames>
    <definedName name="_xlnm.Print_Area" localSheetId="0">'2020'!$A$1:$F$58</definedName>
    <definedName name="_xlnm.Print_Titles" localSheetId="0">'2020'!$3:$3</definedName>
  </definedNames>
  <calcPr fullCalcOnLoad="1"/>
</workbook>
</file>

<file path=xl/sharedStrings.xml><?xml version="1.0" encoding="utf-8"?>
<sst xmlns="http://schemas.openxmlformats.org/spreadsheetml/2006/main" count="124" uniqueCount="77">
  <si>
    <t>TỔNG HỢP CÁC DỰ ÁN TRIỂN KHAI NĂM 2020</t>
  </si>
  <si>
    <t>TT</t>
  </si>
  <si>
    <t>Tên công trình</t>
  </si>
  <si>
    <t>Thời gian KC-HT</t>
  </si>
  <si>
    <t>Tổng mức đầu tư</t>
  </si>
  <si>
    <t>Cấp QĐ đầu tư</t>
  </si>
  <si>
    <t>Tổng nguồn vốn đã bố trí đến nay</t>
  </si>
  <si>
    <t>Tổng giá trị giải ngân đến nay</t>
  </si>
  <si>
    <t>Tổng giá trị khối lượng thực hiện</t>
  </si>
  <si>
    <t>Nguồn vốn còn thiếu</t>
  </si>
  <si>
    <t>I</t>
  </si>
  <si>
    <t>Các dự án đang triển khai năm 2020</t>
  </si>
  <si>
    <t>UBND huyện</t>
  </si>
  <si>
    <t>07/01/2020-07/07/2020</t>
  </si>
  <si>
    <t>25/12/2019-25/6/2020</t>
  </si>
  <si>
    <t>03/3/2020-03/4/2021</t>
  </si>
  <si>
    <t>04/5/2020-04/9/2020</t>
  </si>
  <si>
    <t>05/4/2020-05/10/2020</t>
  </si>
  <si>
    <t>UBND tỉnh</t>
  </si>
  <si>
    <t>31/10/2018-31/7/2020</t>
  </si>
  <si>
    <t>03/3/2020-03/9/2020</t>
  </si>
  <si>
    <t>03/3/2020-03/3/2021</t>
  </si>
  <si>
    <t>23/3/2020-23/11/2020</t>
  </si>
  <si>
    <t>23/3/2020-14/01/2021</t>
  </si>
  <si>
    <t>21/02/2020-21/02/2021</t>
  </si>
  <si>
    <t>21/02/2020-21/8/2020</t>
  </si>
  <si>
    <t>24/02/2020-24/10/2020</t>
  </si>
  <si>
    <t>25/02/2020-25/02/2021</t>
  </si>
  <si>
    <t>31/3/2020-31/9/2020</t>
  </si>
  <si>
    <t>12/3/2020-12/3/2021</t>
  </si>
  <si>
    <t>07/7/2020-03/01/2021</t>
  </si>
  <si>
    <t>24/6/2020-24/12/2020</t>
  </si>
  <si>
    <t>27/6/2019-27/6/2020</t>
  </si>
  <si>
    <t>28/02/2020-28/02/2021</t>
  </si>
  <si>
    <t>12/5/2019-12/5/2020</t>
  </si>
  <si>
    <t>II</t>
  </si>
  <si>
    <t>Các công trình hoàn thành chưa quyết toán</t>
  </si>
  <si>
    <t>14/5/2019-14/5/2020</t>
  </si>
  <si>
    <t>09/01/2020-09/10/2020</t>
  </si>
  <si>
    <t>28/4/2020-28/7/2020</t>
  </si>
  <si>
    <t>05/12/2019-05/8/2020</t>
  </si>
  <si>
    <t>12/3/2020-12/8/2020</t>
  </si>
  <si>
    <t>31/3/2020-31/11/2020</t>
  </si>
  <si>
    <t>26/8/2019-26/4/2020</t>
  </si>
  <si>
    <t>21/10/2011-30/5/2019</t>
  </si>
  <si>
    <t>08/7/2011-nay</t>
  </si>
  <si>
    <t>06/3/2018-nay</t>
  </si>
  <si>
    <t>31/10/2018-nay</t>
  </si>
  <si>
    <t>Sửa chữa, nâng cấp đường TX03, xã Cẩm Thạch</t>
  </si>
  <si>
    <t>25/02/2019-nay</t>
  </si>
  <si>
    <t>Sửa chữa, cải tạo Nhà làm việc Ban quản lý dự án xây dựng huyện Cẩm Xuyên</t>
  </si>
  <si>
    <t>09/4/2018-nay</t>
  </si>
  <si>
    <t>Sửa chữa hư hỏng tuyến đường nối từ ĐH.123 đến đê Lộc - Hà</t>
  </si>
  <si>
    <t>25/6/2018-nay</t>
  </si>
  <si>
    <t>Sửa chữa cấp bách cống thoát lũ đập sông Quèn trước mùa mưa bão năm 2018</t>
  </si>
  <si>
    <t>20/10/2018-nay</t>
  </si>
  <si>
    <t>Khắc phục cấp bách cống tại thôn 6 xã Cẩm Lĩnh</t>
  </si>
  <si>
    <t>19/11/2019-nay</t>
  </si>
  <si>
    <t>Nhà học 12 phòng và kè chống sạt lở bờ sông Khe Dinh bảo vệ Trường tiểu học Cẩm Lĩnh</t>
  </si>
  <si>
    <t>16/10/2017-nay</t>
  </si>
  <si>
    <t>Cống thoát nước Bàu Tràm xã Cẩm Dương</t>
  </si>
  <si>
    <t>05/2019-nay</t>
  </si>
  <si>
    <t>Chỉnh trang vỉa hè, khuôn viên cây xanh tại ngã 4 khách sạn Sông La</t>
  </si>
  <si>
    <t>19/7/2019-nay</t>
  </si>
  <si>
    <t>Nâng cấp hệ thống vỉa hè xung quanh quảng trường Hồ Tùng Mậu tại KDL Thiên Cầm, thị trấn Thiên Cầm</t>
  </si>
  <si>
    <t>12/4/2019-nay</t>
  </si>
  <si>
    <t>Nâng cấp, mở rộng tuyến đường từ vòng xuyến QL15B đến quảng trường Hồ Tùng Mậu tại KDL Thiên Cầm</t>
  </si>
  <si>
    <t>20/5/2019-nay</t>
  </si>
  <si>
    <t>TỔNG HỢP CÁC DỰ ÁN NÔNG THÔN MỚI</t>
  </si>
  <si>
    <t>TỔNG HỢP CÁC DỰ ÁN PHÒNG CHỐNG THIÊN TAI</t>
  </si>
  <si>
    <t>Khó khăn, vướng mắc</t>
  </si>
  <si>
    <t>TỔNG HỢP CÁC DỰ ÁN KHÓ KHĂN VÀ VƯỚNG MẮC</t>
  </si>
  <si>
    <t>15/6/2020-08/02/2021</t>
  </si>
  <si>
    <t>28/6/2020-30/11/2020</t>
  </si>
  <si>
    <t>21/02/2020-20/12/2020</t>
  </si>
  <si>
    <t>28/4/2020-15/12/2020</t>
  </si>
  <si>
    <t>04/5/2020-15/11/2020</t>
  </si>
</sst>
</file>

<file path=xl/styles.xml><?xml version="1.0" encoding="utf-8"?>
<styleSheet xmlns="http://schemas.openxmlformats.org/spreadsheetml/2006/main">
  <numFmts count="1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-* #,##0.0\ _₫_-;\-* #,##0.0\ _₫_-;_-* &quot;-&quot;??\ _₫_-;_-@_-"/>
    <numFmt numFmtId="165" formatCode="_-* #,##0\ _₫_-;\-* #,##0\ _₫_-;_-* &quot;-&quot;??\ _₫_-;_-@_-"/>
    <numFmt numFmtId="166" formatCode="0.0%"/>
  </numFmts>
  <fonts count="3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8" borderId="2" applyNumberFormat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165" fontId="0" fillId="0" borderId="12" xfId="41" applyNumberFormat="1" applyFont="1" applyBorder="1" applyAlignment="1">
      <alignment/>
    </xf>
    <xf numFmtId="165" fontId="0" fillId="0" borderId="12" xfId="41" applyNumberFormat="1" applyFont="1" applyBorder="1" applyAlignment="1">
      <alignment wrapText="1"/>
    </xf>
    <xf numFmtId="165" fontId="0" fillId="0" borderId="0" xfId="41" applyNumberFormat="1" applyFont="1" applyAlignment="1">
      <alignment horizontal="centerContinuous"/>
    </xf>
    <xf numFmtId="165" fontId="34" fillId="0" borderId="10" xfId="41" applyNumberFormat="1" applyFont="1" applyBorder="1" applyAlignment="1">
      <alignment horizontal="center" vertical="center" wrapText="1"/>
    </xf>
    <xf numFmtId="165" fontId="0" fillId="0" borderId="11" xfId="41" applyNumberFormat="1" applyFont="1" applyBorder="1" applyAlignment="1">
      <alignment wrapText="1"/>
    </xf>
    <xf numFmtId="165" fontId="0" fillId="0" borderId="0" xfId="41" applyNumberFormat="1" applyFont="1" applyAlignment="1">
      <alignment/>
    </xf>
    <xf numFmtId="0" fontId="0" fillId="0" borderId="11" xfId="41" applyNumberFormat="1" applyFont="1" applyBorder="1" applyAlignment="1">
      <alignment wrapText="1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165" fontId="3" fillId="0" borderId="11" xfId="41" applyNumberFormat="1" applyFont="1" applyFill="1" applyBorder="1" applyAlignment="1">
      <alignment/>
    </xf>
    <xf numFmtId="9" fontId="3" fillId="0" borderId="0" xfId="57" applyFont="1" applyFill="1" applyAlignment="1">
      <alignment/>
    </xf>
    <xf numFmtId="166" fontId="3" fillId="0" borderId="0" xfId="57" applyNumberFormat="1" applyFont="1" applyFill="1" applyAlignment="1">
      <alignment/>
    </xf>
    <xf numFmtId="9" fontId="3" fillId="0" borderId="0" xfId="0" applyNumberFormat="1" applyFont="1" applyFill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165" fontId="3" fillId="0" borderId="12" xfId="41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wrapText="1"/>
    </xf>
    <xf numFmtId="165" fontId="2" fillId="0" borderId="14" xfId="41" applyNumberFormat="1" applyFont="1" applyFill="1" applyBorder="1" applyAlignment="1">
      <alignment/>
    </xf>
    <xf numFmtId="9" fontId="3" fillId="0" borderId="0" xfId="57" applyFont="1" applyFill="1" applyAlignment="1">
      <alignment horizontal="centerContinuous"/>
    </xf>
    <xf numFmtId="9" fontId="2" fillId="0" borderId="10" xfId="57" applyFont="1" applyFill="1" applyBorder="1" applyAlignment="1">
      <alignment horizontal="center" vertical="center" wrapText="1"/>
    </xf>
    <xf numFmtId="9" fontId="2" fillId="0" borderId="13" xfId="57" applyFont="1" applyFill="1" applyBorder="1" applyAlignment="1">
      <alignment/>
    </xf>
    <xf numFmtId="9" fontId="3" fillId="0" borderId="11" xfId="57" applyFont="1" applyFill="1" applyBorder="1" applyAlignment="1">
      <alignment/>
    </xf>
    <xf numFmtId="9" fontId="3" fillId="0" borderId="11" xfId="57" applyFont="1" applyFill="1" applyBorder="1" applyAlignment="1">
      <alignment wrapText="1"/>
    </xf>
    <xf numFmtId="9" fontId="3" fillId="0" borderId="12" xfId="57" applyFont="1" applyFill="1" applyBorder="1" applyAlignment="1">
      <alignment wrapText="1"/>
    </xf>
    <xf numFmtId="9" fontId="2" fillId="0" borderId="14" xfId="57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py%20of%20B&#225;o%20c&#225;o%20danh%20muc%20cong%20trinh%20(A%20anh%2019.8.202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ao%20cao%20tong%20the%20cac%20cong%20trinh%2031.5.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ác CT tthi cong 2020"/>
      <sheetName val="Cong trinh chuyen tiep"/>
      <sheetName val="Cong trinh đang TC có PS"/>
      <sheetName val="Sheet3"/>
    </sheetNames>
    <sheetDataSet>
      <sheetData sheetId="0">
        <row r="7">
          <cell r="B7" t="str">
            <v>Nâng cấp, mở rộng đường ĐH 127(đoạn từ QL1A đến đường ĐH 134), xã Cẩm Thịnh</v>
          </cell>
          <cell r="E7">
            <v>19000</v>
          </cell>
        </row>
        <row r="8">
          <cell r="B8" t="str">
            <v>Đường ĐH 131 đoạn từ xã Cẩm Huy đi Cẩm Thăng</v>
          </cell>
          <cell r="E8">
            <v>12500.000000000002</v>
          </cell>
        </row>
        <row r="9">
          <cell r="B9" t="str">
            <v>Cầu qua kênh N1 và nền đường hai đầu cầu từ thôn Hoa Thám đi Tân Mỹ xã Cẩm Duệ</v>
          </cell>
          <cell r="E9">
            <v>5000</v>
          </cell>
        </row>
        <row r="10">
          <cell r="B10" t="str">
            <v>Đường trục xã TX04 đoạn 2 đầu cầu Bến Đá xã Cẩm Mỹ</v>
          </cell>
          <cell r="E10">
            <v>4998</v>
          </cell>
        </row>
        <row r="11">
          <cell r="B11" t="str">
            <v>Đường ĐH 125 đoạn từ xã Cẩm Thăng đi Cẩm Nam</v>
          </cell>
        </row>
        <row r="12">
          <cell r="B12" t="str">
            <v>Đường ĐH 125 đoạn từ xã Cẩm Nam đi Cẩm Dương</v>
          </cell>
          <cell r="E12">
            <v>14900</v>
          </cell>
        </row>
        <row r="13">
          <cell r="B13" t="str">
            <v>Đường ĐH 125 đoạn qua xã Cẩm Dương</v>
          </cell>
          <cell r="E13">
            <v>3300</v>
          </cell>
        </row>
        <row r="14">
          <cell r="B14" t="str">
            <v>Đường ĐH 123 đoạn qua xã Cẩm Hòa</v>
          </cell>
          <cell r="E14">
            <v>5000</v>
          </cell>
        </row>
        <row r="15">
          <cell r="B15" t="str">
            <v>Đường ĐH 123 (đoạn qua xã Cẩm Quang)</v>
          </cell>
        </row>
        <row r="16">
          <cell r="B16" t="str">
            <v>Đường ĐH 123 (đoạn từ UBND xã Cẩm Quang - xã Yên Hòa)</v>
          </cell>
        </row>
        <row r="17">
          <cell r="B17" t="str">
            <v>Đường ĐH 132 đoạn qua xã Cẩm Hưng</v>
          </cell>
          <cell r="E17">
            <v>5000</v>
          </cell>
        </row>
        <row r="18">
          <cell r="B18" t="str">
            <v>Cẩm Dương - Cẩm Thịnh</v>
          </cell>
          <cell r="E18">
            <v>89794</v>
          </cell>
          <cell r="J18" t="str">
            <v>Mặt bằng đoạn Cẩm Dương chưa giải phóng xong; Đã thi công xong cầu Gon; 2,5km đường từ cầu Gon đến QL1 A Cẩm Thịnh; đang thi công cấp phối đá dăm loại II từ QL8C đến cầu Thá; đắp nền đường còn 400m đoạn qua thôn Trung Đông Cẩm Dương còn vướng MB; Dự kiến </v>
          </cell>
        </row>
        <row r="19">
          <cell r="B19" t="str">
            <v>Đường ĐH 128 từ đê Phúc Long Nhượng đi TDP Nhân Hòa, thị trấn Thiên Cầm</v>
          </cell>
        </row>
        <row r="20">
          <cell r="B20" t="str">
            <v>Cầu Rào thôn Nam Sơn đi thôn Tiến Thắng</v>
          </cell>
          <cell r="E20">
            <v>6000</v>
          </cell>
        </row>
        <row r="21">
          <cell r="B21" t="str">
            <v>Đường ĐH 124 Thị trấn Cẩm Xuyên</v>
          </cell>
          <cell r="E21">
            <v>9000</v>
          </cell>
          <cell r="J21" t="str">
            <v>Đã đắp 0,5/0,68km nền đường; đang thi công rãnh dọc; 
Đoạn từ Nhà ông Việt đến ngã tư KS Giếng vàng dài 135m đang vướg MB, TTCX thực hiện xong công tác GPMB</v>
          </cell>
        </row>
        <row r="22">
          <cell r="B22" t="str">
            <v>Đường ĐH 133 đoạn từ xã Cẩm Vịnh đến UBND xã Cẩm Thành</v>
          </cell>
          <cell r="E22">
            <v>22500</v>
          </cell>
          <cell r="J22" t="str">
            <v>Đang triển khai thi công 1,3km đoạn từ Trường Đại Thành đến UBND xã Cẩm Thành: nhà thầu đang thi nền đường, nối 4 cống; còn 2,75km chưa bố trí được nguồn vốn để thực hiện</v>
          </cell>
        </row>
        <row r="23">
          <cell r="B23" t="str">
            <v>Đường ĐH 133 đoạn từ UBND xã Cẩm Thành đến Cầu Na 2</v>
          </cell>
          <cell r="E23">
            <v>12500</v>
          </cell>
        </row>
        <row r="24">
          <cell r="B24" t="str">
            <v>Đường ĐH 133 đoạn từ Cầu Na 2 đến Quốc lộ 1A</v>
          </cell>
          <cell r="E24">
            <v>4000</v>
          </cell>
        </row>
        <row r="26">
          <cell r="B26" t="str">
            <v>Công viên Hà Huy Tập thị trấn Cẩm Xuyên</v>
          </cell>
        </row>
        <row r="27">
          <cell r="B27" t="str">
            <v>Cải tạo nghĩa trang liệt sỹ huyện</v>
          </cell>
        </row>
        <row r="28">
          <cell r="B28" t="str">
            <v>Sữa chữa cải tạo nhà làm việc Huyện Ủy, UBND</v>
          </cell>
        </row>
        <row r="29">
          <cell r="B29" t="str">
            <v>Nhà học 3 tầng 15 phòng Trường THCS Cẩm Nhượng</v>
          </cell>
          <cell r="E29">
            <v>9497.489</v>
          </cell>
        </row>
        <row r="30">
          <cell r="B30" t="str">
            <v>Nhà bộ môn 2 tầng 8 phòng trường tiểu học Cẩm Thịnh</v>
          </cell>
          <cell r="E30">
            <v>5894.272</v>
          </cell>
        </row>
        <row r="31">
          <cell r="B31" t="str">
            <v>Nhà học 2 tầng 10 phòng Trường Tiểu học Cẩm Thịnh</v>
          </cell>
          <cell r="E31">
            <v>8989</v>
          </cell>
        </row>
        <row r="32">
          <cell r="B32" t="str">
            <v>Nhà học 2 tầng 12 phòng trường tiểu học và THCS Phan ĐÌnh Giót</v>
          </cell>
          <cell r="E32">
            <v>7197.294</v>
          </cell>
        </row>
        <row r="33">
          <cell r="B33" t="str">
            <v>Chỉnh trang vĩa hè đường QL8C đoạn qua thị trấn Thiên Cầm</v>
          </cell>
          <cell r="E33">
            <v>5000</v>
          </cell>
        </row>
        <row r="35">
          <cell r="B35" t="str">
            <v>Nâng cấp, cải tạo một số hạng mục Sân vận động, nhà thi đấu và Trung tâm y tế dự phòng huyện Cẩm Xuyên</v>
          </cell>
          <cell r="E35">
            <v>3500</v>
          </cell>
        </row>
        <row r="36">
          <cell r="B36" t="str">
            <v>Nhà hiệu bộ Trường Tiểu học Cẩm Thịnh</v>
          </cell>
          <cell r="E36">
            <v>4328.001</v>
          </cell>
        </row>
        <row r="37">
          <cell r="B37" t="str">
            <v>Nhà học 3 tầng, 15 phòng trường THCS thị trấn Cẩm Xuyên</v>
          </cell>
          <cell r="E37">
            <v>9000</v>
          </cell>
        </row>
        <row r="38">
          <cell r="B38" t="str">
            <v>Sữa chữa cải tạo một số hạng mục TT văn hóa Hà Huy Tập</v>
          </cell>
          <cell r="E38">
            <v>2498</v>
          </cell>
        </row>
        <row r="40">
          <cell r="B40" t="str">
            <v>Nhà học 2 tầng 8 phòng Trường MN Cẩm Nhượng (Quỹ Thiện Tâm, Vingroup)</v>
          </cell>
          <cell r="E40">
            <v>9900</v>
          </cell>
        </row>
        <row r="41">
          <cell r="B41" t="str">
            <v>Nhà học 10 phòng 2 tầng Trường Tiểu học Cẩm Thịnh (Quỹ Thiện Tâm, Vingroup)</v>
          </cell>
          <cell r="E41">
            <v>5900</v>
          </cell>
        </row>
        <row r="43">
          <cell r="B43" t="str">
            <v>Kè nối từ khu du lịch Thiên Cầm đến kè biển Cẩm Nhượng</v>
          </cell>
          <cell r="E43">
            <v>25000</v>
          </cell>
        </row>
        <row r="44">
          <cell r="B44" t="str">
            <v>Cải tạo, nâng cấp hệ thống thủy lợi Hói Sóc - Cầu nậy</v>
          </cell>
          <cell r="E44">
            <v>95023</v>
          </cell>
          <cell r="J44" t="str">
            <v>Đang thi công, có phát sinh khối lượng chờ tỉnh cho chủ trương. Hiện văn bản A Hùng SNN đang trình PGĐ nhưng A Đức đi HN</v>
          </cell>
        </row>
        <row r="45">
          <cell r="B45" t="str">
            <v>Tu bổ, nâng cấp đê biển , đê cửa sông Lộc - Hà, huyện Cẩm Xuyên (Gói 04.XL)</v>
          </cell>
          <cell r="E45">
            <v>104980</v>
          </cell>
        </row>
        <row r="46">
          <cell r="B46" t="str">
            <v>Kè chống xói lở bờ sông Ngàn Mọ, huyện Cẩm Xuyên (Cầu Lạch Cẩm Duệ)</v>
          </cell>
          <cell r="E46">
            <v>14986</v>
          </cell>
        </row>
        <row r="47">
          <cell r="B47" t="str">
            <v>Nâng cấp kênh chính trạm bơm TDP Hưng Long thị trấn Thiên Cầm </v>
          </cell>
          <cell r="E47">
            <v>4602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5">
          <cell r="B35" t="str">
            <v>Đường cứu hộ, cứu nạn và phòng chống bão lụt hồ Kẻ Gỗ, huyện Cẩm Xuyên, tỉnh Hà Tĩnh</v>
          </cell>
          <cell r="M35">
            <v>230266.757</v>
          </cell>
        </row>
        <row r="40">
          <cell r="B40" t="str">
            <v>Đường giao thông các xã miền núi Cẩm Duệ - Cẩm Thành - Cẩm Bình, huyện Cẩm Xuyên, tỉnh Hà Tĩnh</v>
          </cell>
          <cell r="M40">
            <v>65318.858</v>
          </cell>
        </row>
        <row r="41">
          <cell r="B41" t="str">
            <v>Đường trục chính khu du lịch Nam Thiên Cầm, huyện Cẩm Xuyên, tỉnh Hà Tĩnh</v>
          </cell>
          <cell r="M41">
            <v>25494.426</v>
          </cell>
        </row>
        <row r="43">
          <cell r="B43" t="str">
            <v>Xây dựng cầu Chợ Chùa 1, xã Cẩm Thạch, huyện Cẩm Xuyên, tỉnh Hà Tĩnh</v>
          </cell>
          <cell r="M43">
            <v>14500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="106" zoomScaleNormal="106" zoomScalePageLayoutView="0" workbookViewId="0" topLeftCell="A1">
      <selection activeCell="B3" sqref="B3"/>
    </sheetView>
  </sheetViews>
  <sheetFormatPr defaultColWidth="9.00390625" defaultRowHeight="15.75"/>
  <cols>
    <col min="1" max="1" width="3.375" style="18" bestFit="1" customWidth="1"/>
    <col min="2" max="2" width="42.375" style="18" customWidth="1"/>
    <col min="3" max="3" width="9.00390625" style="18" customWidth="1"/>
    <col min="4" max="4" width="10.875" style="18" bestFit="1" customWidth="1"/>
    <col min="5" max="5" width="11.50390625" style="18" customWidth="1"/>
    <col min="6" max="6" width="13.75390625" style="26" customWidth="1"/>
    <col min="7" max="13" width="0" style="18" hidden="1" customWidth="1"/>
    <col min="14" max="16384" width="9.00390625" style="18" customWidth="1"/>
  </cols>
  <sheetData>
    <row r="1" spans="1:6" ht="15.75">
      <c r="A1" s="16" t="s">
        <v>0</v>
      </c>
      <c r="B1" s="17"/>
      <c r="C1" s="17"/>
      <c r="D1" s="17"/>
      <c r="E1" s="17"/>
      <c r="F1" s="36"/>
    </row>
    <row r="3" spans="1:6" s="20" customFormat="1" ht="47.25">
      <c r="A3" s="19" t="s">
        <v>1</v>
      </c>
      <c r="B3" s="19" t="s">
        <v>2</v>
      </c>
      <c r="C3" s="19" t="s">
        <v>5</v>
      </c>
      <c r="D3" s="19" t="s">
        <v>4</v>
      </c>
      <c r="E3" s="19" t="s">
        <v>3</v>
      </c>
      <c r="F3" s="37" t="s">
        <v>8</v>
      </c>
    </row>
    <row r="4" spans="1:6" s="22" customFormat="1" ht="15.75">
      <c r="A4" s="21" t="s">
        <v>10</v>
      </c>
      <c r="B4" s="21" t="s">
        <v>11</v>
      </c>
      <c r="C4" s="21"/>
      <c r="D4" s="21"/>
      <c r="E4" s="21"/>
      <c r="F4" s="38"/>
    </row>
    <row r="5" spans="1:10" ht="31.5">
      <c r="A5" s="23">
        <v>1</v>
      </c>
      <c r="B5" s="24" t="str">
        <f>+'[1]Các CT tthi cong 2020'!$B$22</f>
        <v>Đường ĐH 133 đoạn từ xã Cẩm Vịnh đến UBND xã Cẩm Thành</v>
      </c>
      <c r="C5" s="24" t="s">
        <v>12</v>
      </c>
      <c r="D5" s="25">
        <f>+'[1]Các CT tthi cong 2020'!$E$22</f>
        <v>22500</v>
      </c>
      <c r="E5" s="24" t="s">
        <v>72</v>
      </c>
      <c r="F5" s="39">
        <v>0.42</v>
      </c>
      <c r="G5" s="26">
        <f>+F5/D5</f>
        <v>1.8666666666666665E-05</v>
      </c>
      <c r="H5" s="18">
        <v>19782</v>
      </c>
      <c r="J5" s="18">
        <f>+J3-J4</f>
        <v>0</v>
      </c>
    </row>
    <row r="6" spans="1:11" ht="31.5">
      <c r="A6" s="23">
        <f>+A5+1</f>
        <v>2</v>
      </c>
      <c r="B6" s="24" t="str">
        <f>+'[1]Các CT tthi cong 2020'!$B$11</f>
        <v>Đường ĐH 125 đoạn từ xã Cẩm Thăng đi Cẩm Nam</v>
      </c>
      <c r="C6" s="24" t="s">
        <v>12</v>
      </c>
      <c r="D6" s="25">
        <v>10028</v>
      </c>
      <c r="E6" s="24" t="s">
        <v>15</v>
      </c>
      <c r="F6" s="39">
        <v>1</v>
      </c>
      <c r="G6" s="26">
        <f>+F6/D6</f>
        <v>9.972078181092939E-05</v>
      </c>
      <c r="K6" s="18">
        <f>+K4-K5</f>
        <v>0</v>
      </c>
    </row>
    <row r="7" spans="1:9" ht="31.5">
      <c r="A7" s="23">
        <f aca="true" t="shared" si="0" ref="A7:A29">+A6+1</f>
        <v>3</v>
      </c>
      <c r="B7" s="24" t="str">
        <f>+'[1]Các CT tthi cong 2020'!$B$12</f>
        <v>Đường ĐH 125 đoạn từ xã Cẩm Nam đi Cẩm Dương</v>
      </c>
      <c r="C7" s="24" t="s">
        <v>12</v>
      </c>
      <c r="D7" s="25">
        <f>+'[1]Các CT tthi cong 2020'!$E$12</f>
        <v>14900</v>
      </c>
      <c r="E7" s="24" t="s">
        <v>16</v>
      </c>
      <c r="F7" s="39">
        <v>1</v>
      </c>
      <c r="G7" s="26">
        <f>+F7/D7</f>
        <v>6.711409395973154E-05</v>
      </c>
      <c r="H7" s="18">
        <v>9005</v>
      </c>
      <c r="I7" s="18">
        <v>4500</v>
      </c>
    </row>
    <row r="8" spans="1:10" ht="31.5">
      <c r="A8" s="23">
        <f t="shared" si="0"/>
        <v>4</v>
      </c>
      <c r="B8" s="24" t="str">
        <f>+'[1]Các CT tthi cong 2020'!$B$20</f>
        <v>Cầu Rào thôn Nam Sơn đi thôn Tiến Thắng</v>
      </c>
      <c r="C8" s="24" t="s">
        <v>12</v>
      </c>
      <c r="D8" s="25">
        <f>+'[1]Các CT tthi cong 2020'!$E$20</f>
        <v>6000</v>
      </c>
      <c r="E8" s="24" t="s">
        <v>20</v>
      </c>
      <c r="F8" s="39">
        <v>1</v>
      </c>
      <c r="G8" s="26">
        <v>0.9</v>
      </c>
      <c r="H8" s="18">
        <f>+G8*5136</f>
        <v>4622.400000000001</v>
      </c>
      <c r="J8" s="18">
        <v>3000</v>
      </c>
    </row>
    <row r="9" spans="1:7" ht="31.5">
      <c r="A9" s="23">
        <f t="shared" si="0"/>
        <v>5</v>
      </c>
      <c r="B9" s="24" t="str">
        <f>+'[1]Các CT tthi cong 2020'!$B$26</f>
        <v>Công viên Hà Huy Tập thị trấn Cẩm Xuyên</v>
      </c>
      <c r="C9" s="24" t="s">
        <v>12</v>
      </c>
      <c r="D9" s="25">
        <v>12827</v>
      </c>
      <c r="E9" s="24" t="s">
        <v>22</v>
      </c>
      <c r="F9" s="39">
        <v>0.96</v>
      </c>
      <c r="G9" s="26">
        <f>+F9/D9</f>
        <v>7.484212988227956E-05</v>
      </c>
    </row>
    <row r="10" spans="1:7" ht="31.5">
      <c r="A10" s="23">
        <f t="shared" si="0"/>
        <v>6</v>
      </c>
      <c r="B10" s="24" t="str">
        <f>+'[1]Các CT tthi cong 2020'!$B$27</f>
        <v>Cải tạo nghĩa trang liệt sỹ huyện</v>
      </c>
      <c r="C10" s="24" t="s">
        <v>12</v>
      </c>
      <c r="D10" s="25">
        <v>12065</v>
      </c>
      <c r="E10" s="24" t="s">
        <v>23</v>
      </c>
      <c r="F10" s="39">
        <v>0.98</v>
      </c>
      <c r="G10" s="26">
        <f>+F10/D10</f>
        <v>8.122668876916701E-05</v>
      </c>
    </row>
    <row r="11" spans="1:7" ht="31.5">
      <c r="A11" s="23">
        <f t="shared" si="0"/>
        <v>7</v>
      </c>
      <c r="B11" s="24" t="str">
        <f>+'[1]Các CT tthi cong 2020'!$B$44</f>
        <v>Cải tạo, nâng cấp hệ thống thủy lợi Hói Sóc - Cầu nậy</v>
      </c>
      <c r="C11" s="24" t="s">
        <v>18</v>
      </c>
      <c r="D11" s="25">
        <f>+'[1]Các CT tthi cong 2020'!$E$44</f>
        <v>95023</v>
      </c>
      <c r="E11" s="24" t="s">
        <v>33</v>
      </c>
      <c r="F11" s="39">
        <v>0.77</v>
      </c>
      <c r="G11" s="26">
        <f>+F11/D11</f>
        <v>8.1033013059996E-06</v>
      </c>
    </row>
    <row r="12" spans="1:7" ht="47.25">
      <c r="A12" s="23">
        <f t="shared" si="0"/>
        <v>8</v>
      </c>
      <c r="B12" s="24" t="str">
        <f>+'[1]Các CT tthi cong 2020'!$B$35</f>
        <v>Nâng cấp, cải tạo một số hạng mục Sân vận động, nhà thi đấu và Trung tâm y tế dự phòng huyện Cẩm Xuyên</v>
      </c>
      <c r="C12" s="24" t="s">
        <v>12</v>
      </c>
      <c r="D12" s="25">
        <f>+'[1]Các CT tthi cong 2020'!$E$35</f>
        <v>3500</v>
      </c>
      <c r="E12" s="24" t="s">
        <v>28</v>
      </c>
      <c r="F12" s="39">
        <v>1</v>
      </c>
      <c r="G12" s="26">
        <f>+F12/D12</f>
        <v>0.00028571428571428574</v>
      </c>
    </row>
    <row r="13" spans="1:7" ht="31.5">
      <c r="A13" s="23">
        <f t="shared" si="0"/>
        <v>9</v>
      </c>
      <c r="B13" s="24" t="str">
        <f>+'[1]Các CT tthi cong 2020'!$B$45</f>
        <v>Tu bổ, nâng cấp đê biển , đê cửa sông Lộc - Hà, huyện Cẩm Xuyên (Gói 04.XL)</v>
      </c>
      <c r="C13" s="24" t="s">
        <v>18</v>
      </c>
      <c r="D13" s="25">
        <f>+'[1]Các CT tthi cong 2020'!$E$45</f>
        <v>104980</v>
      </c>
      <c r="E13" s="24" t="s">
        <v>34</v>
      </c>
      <c r="F13" s="39">
        <v>0.7</v>
      </c>
      <c r="G13" s="26">
        <f>+F13/D13</f>
        <v>6.6679367498571155E-06</v>
      </c>
    </row>
    <row r="14" spans="1:9" ht="31.5">
      <c r="A14" s="23">
        <f t="shared" si="0"/>
        <v>10</v>
      </c>
      <c r="B14" s="24" t="str">
        <f>+'[1]Các CT tthi cong 2020'!$B$47</f>
        <v>Nâng cấp kênh chính trạm bơm TDP Hưng Long thị trấn Thiên Cầm </v>
      </c>
      <c r="C14" s="24" t="s">
        <v>12</v>
      </c>
      <c r="D14" s="25">
        <f>+'[1]Các CT tthi cong 2020'!$E$47</f>
        <v>4602</v>
      </c>
      <c r="E14" s="24" t="s">
        <v>14</v>
      </c>
      <c r="F14" s="39">
        <v>1</v>
      </c>
      <c r="G14" s="26">
        <v>0.98</v>
      </c>
      <c r="H14" s="18">
        <v>3919</v>
      </c>
      <c r="I14" s="18">
        <v>4140</v>
      </c>
    </row>
    <row r="15" spans="1:9" ht="31.5">
      <c r="A15" s="23">
        <f t="shared" si="0"/>
        <v>11</v>
      </c>
      <c r="B15" s="24" t="str">
        <f>+'[1]Các CT tthi cong 2020'!$B$15</f>
        <v>Đường ĐH 123 (đoạn qua xã Cẩm Quang)</v>
      </c>
      <c r="C15" s="24" t="s">
        <v>12</v>
      </c>
      <c r="D15" s="25">
        <v>4015</v>
      </c>
      <c r="E15" s="24" t="s">
        <v>73</v>
      </c>
      <c r="F15" s="39">
        <v>0.85</v>
      </c>
      <c r="G15" s="26">
        <f aca="true" t="shared" si="1" ref="G15:G24">+F15/D15</f>
        <v>0.00021170610211706102</v>
      </c>
      <c r="I15" s="18">
        <v>4220</v>
      </c>
    </row>
    <row r="16" spans="1:9" ht="31.5">
      <c r="A16" s="23">
        <f t="shared" si="0"/>
        <v>12</v>
      </c>
      <c r="B16" s="24" t="str">
        <f>+'[1]Các CT tthi cong 2020'!$B$16</f>
        <v>Đường ĐH 123 (đoạn từ UBND xã Cẩm Quang - xã Yên Hòa)</v>
      </c>
      <c r="C16" s="24" t="s">
        <v>12</v>
      </c>
      <c r="D16" s="25">
        <v>12764</v>
      </c>
      <c r="E16" s="24" t="s">
        <v>17</v>
      </c>
      <c r="F16" s="39">
        <v>0.99</v>
      </c>
      <c r="G16" s="26">
        <f t="shared" si="1"/>
        <v>7.756189282356628E-05</v>
      </c>
      <c r="I16" s="18">
        <f>+I14-I15</f>
        <v>-80</v>
      </c>
    </row>
    <row r="17" spans="1:7" ht="31.5">
      <c r="A17" s="23">
        <f t="shared" si="0"/>
        <v>13</v>
      </c>
      <c r="B17" s="24" t="str">
        <f>+'[1]Các CT tthi cong 2020'!$B$24</f>
        <v>Đường ĐH 133 đoạn từ Cầu Na 2 đến Quốc lộ 1A</v>
      </c>
      <c r="C17" s="24" t="s">
        <v>12</v>
      </c>
      <c r="D17" s="25">
        <f>+'[1]Các CT tthi cong 2020'!$E$24</f>
        <v>4000</v>
      </c>
      <c r="E17" s="24" t="s">
        <v>73</v>
      </c>
      <c r="F17" s="39">
        <v>0.85</v>
      </c>
      <c r="G17" s="26">
        <f t="shared" si="1"/>
        <v>0.0002125</v>
      </c>
    </row>
    <row r="18" spans="1:7" ht="31.5">
      <c r="A18" s="23">
        <f t="shared" si="0"/>
        <v>14</v>
      </c>
      <c r="B18" s="24" t="str">
        <f>+'[1]Các CT tthi cong 2020'!$B$28</f>
        <v>Sữa chữa cải tạo nhà làm việc Huyện Ủy, UBND</v>
      </c>
      <c r="C18" s="24" t="s">
        <v>12</v>
      </c>
      <c r="D18" s="25">
        <v>5895</v>
      </c>
      <c r="E18" s="24" t="s">
        <v>74</v>
      </c>
      <c r="F18" s="39">
        <v>0.95</v>
      </c>
      <c r="G18" s="26">
        <f t="shared" si="1"/>
        <v>0.00016115351993214587</v>
      </c>
    </row>
    <row r="19" spans="1:7" ht="31.5">
      <c r="A19" s="23">
        <f t="shared" si="0"/>
        <v>15</v>
      </c>
      <c r="B19" s="24" t="str">
        <f>+'[1]Các CT tthi cong 2020'!$B$29</f>
        <v>Nhà học 3 tầng 15 phòng Trường THCS Cẩm Nhượng</v>
      </c>
      <c r="C19" s="24" t="s">
        <v>12</v>
      </c>
      <c r="D19" s="25">
        <f>+'[1]Các CT tthi cong 2020'!$E$29</f>
        <v>9497.489</v>
      </c>
      <c r="E19" s="24" t="s">
        <v>24</v>
      </c>
      <c r="F19" s="39">
        <v>1</v>
      </c>
      <c r="G19" s="26">
        <f t="shared" si="1"/>
        <v>0.00010529098796534537</v>
      </c>
    </row>
    <row r="20" spans="1:7" ht="31.5">
      <c r="A20" s="23">
        <f t="shared" si="0"/>
        <v>16</v>
      </c>
      <c r="B20" s="24" t="str">
        <f>+'[1]Các CT tthi cong 2020'!$B$40</f>
        <v>Nhà học 2 tầng 8 phòng Trường MN Cẩm Nhượng (Quỹ Thiện Tâm, Vingroup)</v>
      </c>
      <c r="C20" s="24" t="s">
        <v>12</v>
      </c>
      <c r="D20" s="25">
        <f>+'[1]Các CT tthi cong 2020'!$E$40</f>
        <v>9900</v>
      </c>
      <c r="E20" s="24" t="s">
        <v>30</v>
      </c>
      <c r="F20" s="39">
        <v>0.5</v>
      </c>
      <c r="G20" s="26">
        <f t="shared" si="1"/>
        <v>5.0505050505050505E-05</v>
      </c>
    </row>
    <row r="21" spans="1:7" ht="31.5">
      <c r="A21" s="23">
        <f t="shared" si="0"/>
        <v>17</v>
      </c>
      <c r="B21" s="24" t="str">
        <f>+'[1]Các CT tthi cong 2020'!$B$41</f>
        <v>Nhà học 10 phòng 2 tầng Trường Tiểu học Cẩm Thịnh (Quỹ Thiện Tâm, Vingroup)</v>
      </c>
      <c r="C21" s="24" t="s">
        <v>12</v>
      </c>
      <c r="D21" s="25">
        <f>+'[1]Các CT tthi cong 2020'!$E$41</f>
        <v>5900</v>
      </c>
      <c r="E21" s="24" t="s">
        <v>31</v>
      </c>
      <c r="F21" s="39">
        <v>0.6</v>
      </c>
      <c r="G21" s="26">
        <f t="shared" si="1"/>
        <v>0.00010169491525423729</v>
      </c>
    </row>
    <row r="22" spans="1:11" ht="31.5">
      <c r="A22" s="23">
        <f t="shared" si="0"/>
        <v>18</v>
      </c>
      <c r="B22" s="24" t="str">
        <f>+'[1]Các CT tthi cong 2020'!$B$9</f>
        <v>Cầu qua kênh N1 và nền đường hai đầu cầu từ thôn Hoa Thám đi Tân Mỹ xã Cẩm Duệ</v>
      </c>
      <c r="C22" s="24" t="s">
        <v>12</v>
      </c>
      <c r="D22" s="25">
        <f>+'[1]Các CT tthi cong 2020'!$E$9</f>
        <v>5000</v>
      </c>
      <c r="E22" s="24" t="s">
        <v>13</v>
      </c>
      <c r="F22" s="39">
        <v>1</v>
      </c>
      <c r="G22" s="26">
        <f t="shared" si="1"/>
        <v>0.0002</v>
      </c>
      <c r="H22" s="18">
        <v>4212</v>
      </c>
      <c r="I22" s="18">
        <f>+G22*H22</f>
        <v>0.8424</v>
      </c>
      <c r="K22" s="18">
        <v>3731</v>
      </c>
    </row>
    <row r="23" spans="1:11" ht="31.5">
      <c r="A23" s="23">
        <f t="shared" si="0"/>
        <v>19</v>
      </c>
      <c r="B23" s="24" t="str">
        <f>+'[1]Các CT tthi cong 2020'!$B$10</f>
        <v>Đường trục xã TX04 đoạn 2 đầu cầu Bến Đá xã Cẩm Mỹ</v>
      </c>
      <c r="C23" s="24" t="s">
        <v>12</v>
      </c>
      <c r="D23" s="25">
        <f>+'[1]Các CT tthi cong 2020'!$E$10</f>
        <v>4998</v>
      </c>
      <c r="E23" s="24" t="s">
        <v>14</v>
      </c>
      <c r="F23" s="39">
        <v>1</v>
      </c>
      <c r="G23" s="26">
        <f t="shared" si="1"/>
        <v>0.00020008003201280514</v>
      </c>
      <c r="H23" s="18">
        <v>4429</v>
      </c>
      <c r="I23" s="18">
        <f>+G23*H23</f>
        <v>0.8861544617847139</v>
      </c>
      <c r="K23" s="18">
        <v>3417</v>
      </c>
    </row>
    <row r="24" spans="1:7" ht="31.5">
      <c r="A24" s="23">
        <f t="shared" si="0"/>
        <v>20</v>
      </c>
      <c r="B24" s="24" t="str">
        <f>+'[1]Các CT tthi cong 2020'!$B$18</f>
        <v>Cẩm Dương - Cẩm Thịnh</v>
      </c>
      <c r="C24" s="24" t="s">
        <v>18</v>
      </c>
      <c r="D24" s="25">
        <f>+'[1]Các CT tthi cong 2020'!$E$18</f>
        <v>89794</v>
      </c>
      <c r="E24" s="24" t="s">
        <v>19</v>
      </c>
      <c r="F24" s="39">
        <v>0.83</v>
      </c>
      <c r="G24" s="26">
        <f t="shared" si="1"/>
        <v>9.243379290375748E-06</v>
      </c>
    </row>
    <row r="25" spans="1:7" ht="31.5">
      <c r="A25" s="23">
        <f t="shared" si="0"/>
        <v>21</v>
      </c>
      <c r="B25" s="24" t="str">
        <f>+'[1]Các CT tthi cong 2020'!$B$19</f>
        <v>Đường ĐH 128 từ đê Phúc Long Nhượng đi TDP Nhân Hòa, thị trấn Thiên Cầm</v>
      </c>
      <c r="C25" s="24" t="s">
        <v>12</v>
      </c>
      <c r="D25" s="25">
        <v>10906</v>
      </c>
      <c r="E25" s="24" t="s">
        <v>21</v>
      </c>
      <c r="F25" s="39">
        <v>0.7</v>
      </c>
      <c r="G25" s="26">
        <v>0.6</v>
      </c>
    </row>
    <row r="26" spans="1:10" ht="31.5">
      <c r="A26" s="23">
        <f t="shared" si="0"/>
        <v>22</v>
      </c>
      <c r="B26" s="24" t="str">
        <f>+'[1]Các CT tthi cong 2020'!$B$21</f>
        <v>Đường ĐH 124 Thị trấn Cẩm Xuyên</v>
      </c>
      <c r="C26" s="24" t="s">
        <v>12</v>
      </c>
      <c r="D26" s="25">
        <f>+'[1]Các CT tthi cong 2020'!$E$21</f>
        <v>9000</v>
      </c>
      <c r="E26" s="24" t="s">
        <v>75</v>
      </c>
      <c r="F26" s="39">
        <v>0.35</v>
      </c>
      <c r="G26" s="26">
        <f>+F26/D26</f>
        <v>3.8888888888888884E-05</v>
      </c>
      <c r="J26" s="18">
        <v>2685</v>
      </c>
    </row>
    <row r="27" spans="1:8" ht="31.5">
      <c r="A27" s="23">
        <f t="shared" si="0"/>
        <v>23</v>
      </c>
      <c r="B27" s="24" t="str">
        <f>'[1]Các CT tthi cong 2020'!$B$23</f>
        <v>Đường ĐH 133 đoạn từ UBND xã Cẩm Thành đến Cầu Na 2</v>
      </c>
      <c r="C27" s="24" t="s">
        <v>12</v>
      </c>
      <c r="D27" s="25">
        <f>'[1]Các CT tthi cong 2020'!$E$23</f>
        <v>12500</v>
      </c>
      <c r="E27" s="24" t="s">
        <v>76</v>
      </c>
      <c r="F27" s="39">
        <v>0.35</v>
      </c>
      <c r="G27" s="26">
        <f>+F27/D27</f>
        <v>2.8E-05</v>
      </c>
      <c r="H27" s="27" t="e">
        <f>+F26/H26</f>
        <v>#DIV/0!</v>
      </c>
    </row>
    <row r="28" spans="1:9" ht="31.5">
      <c r="A28" s="23">
        <f t="shared" si="0"/>
        <v>24</v>
      </c>
      <c r="B28" s="24" t="str">
        <f>+'[1]Các CT tthi cong 2020'!$B$32</f>
        <v>Nhà học 2 tầng 12 phòng trường tiểu học và THCS Phan ĐÌnh Giót</v>
      </c>
      <c r="C28" s="24" t="s">
        <v>12</v>
      </c>
      <c r="D28" s="25">
        <f>+'[1]Các CT tthi cong 2020'!$E$32</f>
        <v>7197.294</v>
      </c>
      <c r="E28" s="24" t="s">
        <v>27</v>
      </c>
      <c r="F28" s="39">
        <v>1</v>
      </c>
      <c r="G28" s="26">
        <f>+F28/D28</f>
        <v>0.0001389411075884909</v>
      </c>
      <c r="H28" s="18">
        <v>5896</v>
      </c>
      <c r="I28" s="18">
        <f>+G28*H28</f>
        <v>0.8191967703417423</v>
      </c>
    </row>
    <row r="29" spans="1:9" ht="31.5">
      <c r="A29" s="23">
        <f t="shared" si="0"/>
        <v>25</v>
      </c>
      <c r="B29" s="24" t="str">
        <f>+'[1]Các CT tthi cong 2020'!$B$37</f>
        <v>Nhà học 3 tầng, 15 phòng trường THCS thị trấn Cẩm Xuyên</v>
      </c>
      <c r="C29" s="24" t="s">
        <v>12</v>
      </c>
      <c r="D29" s="25">
        <f>+'[1]Các CT tthi cong 2020'!$E$37</f>
        <v>9000</v>
      </c>
      <c r="E29" s="24" t="s">
        <v>29</v>
      </c>
      <c r="F29" s="39">
        <v>0.3</v>
      </c>
      <c r="G29" s="26">
        <v>0.4</v>
      </c>
      <c r="H29" s="18">
        <v>7615</v>
      </c>
      <c r="I29" s="18">
        <f>+G29*H29</f>
        <v>3046</v>
      </c>
    </row>
    <row r="30" spans="1:7" ht="15.75">
      <c r="A30" s="29"/>
      <c r="B30" s="30"/>
      <c r="C30" s="30"/>
      <c r="D30" s="31"/>
      <c r="E30" s="30"/>
      <c r="F30" s="41"/>
      <c r="G30" s="26"/>
    </row>
    <row r="31" spans="1:6" s="22" customFormat="1" ht="15.75" hidden="1">
      <c r="A31" s="32" t="s">
        <v>35</v>
      </c>
      <c r="B31" s="33" t="s">
        <v>36</v>
      </c>
      <c r="C31" s="34"/>
      <c r="D31" s="35"/>
      <c r="E31" s="34"/>
      <c r="F31" s="42"/>
    </row>
    <row r="32" spans="1:6" ht="31.5" hidden="1">
      <c r="A32" s="23">
        <v>1</v>
      </c>
      <c r="B32" s="24" t="str">
        <f>+'[1]Các CT tthi cong 2020'!$B$7</f>
        <v>Nâng cấp, mở rộng đường ĐH 127(đoạn từ QL1A đến đường ĐH 134), xã Cẩm Thịnh</v>
      </c>
      <c r="C32" s="24" t="str">
        <f>+C27</f>
        <v>UBND huyện</v>
      </c>
      <c r="D32" s="25">
        <f>+'[1]Các CT tthi cong 2020'!$E$7</f>
        <v>19000</v>
      </c>
      <c r="E32" s="24" t="s">
        <v>37</v>
      </c>
      <c r="F32" s="40">
        <f aca="true" t="shared" si="2" ref="F32:F57">+D32</f>
        <v>19000</v>
      </c>
    </row>
    <row r="33" spans="1:9" ht="31.5" hidden="1">
      <c r="A33" s="23">
        <f aca="true" t="shared" si="3" ref="A33:A57">+A32+1</f>
        <v>2</v>
      </c>
      <c r="B33" s="24" t="str">
        <f>+'[1]Các CT tthi cong 2020'!$B$8</f>
        <v>Đường ĐH 131 đoạn từ xã Cẩm Huy đi Cẩm Thăng</v>
      </c>
      <c r="C33" s="24" t="str">
        <f>+C28</f>
        <v>UBND huyện</v>
      </c>
      <c r="D33" s="25">
        <f>+'[1]Các CT tthi cong 2020'!$E$8</f>
        <v>12500.000000000002</v>
      </c>
      <c r="E33" s="24" t="s">
        <v>38</v>
      </c>
      <c r="F33" s="40">
        <f t="shared" si="2"/>
        <v>12500.000000000002</v>
      </c>
      <c r="G33" s="18">
        <v>10581</v>
      </c>
      <c r="H33" s="18">
        <f>+G33*95%</f>
        <v>10051.949999999999</v>
      </c>
      <c r="I33" s="18">
        <v>9353</v>
      </c>
    </row>
    <row r="34" spans="1:9" ht="31.5" hidden="1">
      <c r="A34" s="23">
        <f t="shared" si="3"/>
        <v>3</v>
      </c>
      <c r="B34" s="24" t="str">
        <f>+'[1]Các CT tthi cong 2020'!$B$13</f>
        <v>Đường ĐH 125 đoạn qua xã Cẩm Dương</v>
      </c>
      <c r="C34" s="24" t="str">
        <f aca="true" t="shared" si="4" ref="C34:C41">+C33</f>
        <v>UBND huyện</v>
      </c>
      <c r="D34" s="25">
        <f>+'[1]Các CT tthi cong 2020'!$E$13</f>
        <v>3300</v>
      </c>
      <c r="E34" s="24" t="s">
        <v>39</v>
      </c>
      <c r="F34" s="40">
        <f t="shared" si="2"/>
        <v>3300</v>
      </c>
      <c r="I34" s="18">
        <v>8574</v>
      </c>
    </row>
    <row r="35" spans="1:9" ht="31.5" hidden="1">
      <c r="A35" s="23">
        <f t="shared" si="3"/>
        <v>4</v>
      </c>
      <c r="B35" s="24" t="str">
        <f>+'[1]Các CT tthi cong 2020'!$B$14</f>
        <v>Đường ĐH 123 đoạn qua xã Cẩm Hòa</v>
      </c>
      <c r="C35" s="24" t="str">
        <f t="shared" si="4"/>
        <v>UBND huyện</v>
      </c>
      <c r="D35" s="25">
        <f>+'[1]Các CT tthi cong 2020'!$E$14</f>
        <v>5000</v>
      </c>
      <c r="E35" s="24" t="s">
        <v>20</v>
      </c>
      <c r="F35" s="40">
        <f t="shared" si="2"/>
        <v>5000</v>
      </c>
      <c r="I35" s="18">
        <f>+I33-I34</f>
        <v>779</v>
      </c>
    </row>
    <row r="36" spans="1:9" ht="31.5" hidden="1">
      <c r="A36" s="23">
        <f t="shared" si="3"/>
        <v>5</v>
      </c>
      <c r="B36" s="24" t="str">
        <f>+'[1]Các CT tthi cong 2020'!$B$17</f>
        <v>Đường ĐH 132 đoạn qua xã Cẩm Hưng</v>
      </c>
      <c r="C36" s="24" t="str">
        <f t="shared" si="4"/>
        <v>UBND huyện</v>
      </c>
      <c r="D36" s="25">
        <f>+'[1]Các CT tthi cong 2020'!$E$17</f>
        <v>5000</v>
      </c>
      <c r="E36" s="24" t="s">
        <v>25</v>
      </c>
      <c r="F36" s="40">
        <f t="shared" si="2"/>
        <v>5000</v>
      </c>
      <c r="G36" s="18">
        <v>4296</v>
      </c>
      <c r="I36" s="18">
        <v>3064</v>
      </c>
    </row>
    <row r="37" spans="1:9" ht="31.5" hidden="1">
      <c r="A37" s="23">
        <f t="shared" si="3"/>
        <v>6</v>
      </c>
      <c r="B37" s="24" t="str">
        <f>+'[1]Các CT tthi cong 2020'!$B$30</f>
        <v>Nhà bộ môn 2 tầng 8 phòng trường tiểu học Cẩm Thịnh</v>
      </c>
      <c r="C37" s="24" t="str">
        <f t="shared" si="4"/>
        <v>UBND huyện</v>
      </c>
      <c r="D37" s="25">
        <f>+'[1]Các CT tthi cong 2020'!$E$30</f>
        <v>5894.272</v>
      </c>
      <c r="E37" s="24" t="s">
        <v>26</v>
      </c>
      <c r="F37" s="40">
        <f t="shared" si="2"/>
        <v>5894.272</v>
      </c>
      <c r="G37" s="28">
        <v>0.15</v>
      </c>
      <c r="I37" s="18">
        <v>2867</v>
      </c>
    </row>
    <row r="38" spans="1:9" ht="31.5" hidden="1">
      <c r="A38" s="23">
        <f t="shared" si="3"/>
        <v>7</v>
      </c>
      <c r="B38" s="24" t="str">
        <f>+'[1]Các CT tthi cong 2020'!$B$31</f>
        <v>Nhà học 2 tầng 10 phòng Trường Tiểu học Cẩm Thịnh</v>
      </c>
      <c r="C38" s="24" t="str">
        <f t="shared" si="4"/>
        <v>UBND huyện</v>
      </c>
      <c r="D38" s="25">
        <f>+'[1]Các CT tthi cong 2020'!$E$31</f>
        <v>8989</v>
      </c>
      <c r="E38" s="24" t="s">
        <v>40</v>
      </c>
      <c r="F38" s="40">
        <f t="shared" si="2"/>
        <v>8989</v>
      </c>
      <c r="G38" s="18">
        <f>+G36*G37</f>
        <v>644.4</v>
      </c>
      <c r="I38" s="18">
        <f>+I36-I37</f>
        <v>197</v>
      </c>
    </row>
    <row r="39" spans="1:6" ht="31.5" hidden="1">
      <c r="A39" s="23">
        <f t="shared" si="3"/>
        <v>8</v>
      </c>
      <c r="B39" s="24" t="str">
        <f>+'[1]Các CT tthi cong 2020'!$B$33</f>
        <v>Chỉnh trang vĩa hè đường QL8C đoạn qua thị trấn Thiên Cầm</v>
      </c>
      <c r="C39" s="24" t="str">
        <f t="shared" si="4"/>
        <v>UBND huyện</v>
      </c>
      <c r="D39" s="25">
        <f>+'[1]Các CT tthi cong 2020'!$E$33</f>
        <v>5000</v>
      </c>
      <c r="E39" s="24" t="s">
        <v>41</v>
      </c>
      <c r="F39" s="40">
        <f t="shared" si="2"/>
        <v>5000</v>
      </c>
    </row>
    <row r="40" spans="1:6" ht="31.5" hidden="1">
      <c r="A40" s="23">
        <f t="shared" si="3"/>
        <v>9</v>
      </c>
      <c r="B40" s="24" t="str">
        <f>+'[1]Các CT tthi cong 2020'!$B$36</f>
        <v>Nhà hiệu bộ Trường Tiểu học Cẩm Thịnh</v>
      </c>
      <c r="C40" s="24" t="str">
        <f t="shared" si="4"/>
        <v>UBND huyện</v>
      </c>
      <c r="D40" s="25">
        <f>+'[1]Các CT tthi cong 2020'!$E$36</f>
        <v>4328.001</v>
      </c>
      <c r="E40" s="24" t="s">
        <v>42</v>
      </c>
      <c r="F40" s="40">
        <f t="shared" si="2"/>
        <v>4328.001</v>
      </c>
    </row>
    <row r="41" spans="1:6" ht="31.5" hidden="1">
      <c r="A41" s="23">
        <f t="shared" si="3"/>
        <v>10</v>
      </c>
      <c r="B41" s="24" t="str">
        <f>+'[1]Các CT tthi cong 2020'!$B$38</f>
        <v>Sữa chữa cải tạo một số hạng mục TT văn hóa Hà Huy Tập</v>
      </c>
      <c r="C41" s="24" t="str">
        <f t="shared" si="4"/>
        <v>UBND huyện</v>
      </c>
      <c r="D41" s="25">
        <f>+'[1]Các CT tthi cong 2020'!$E$38</f>
        <v>2498</v>
      </c>
      <c r="E41" s="24" t="s">
        <v>14</v>
      </c>
      <c r="F41" s="40">
        <f t="shared" si="2"/>
        <v>2498</v>
      </c>
    </row>
    <row r="42" spans="1:6" ht="31.5" hidden="1">
      <c r="A42" s="23">
        <f t="shared" si="3"/>
        <v>11</v>
      </c>
      <c r="B42" s="24" t="str">
        <f>+'[1]Các CT tthi cong 2020'!$B$43</f>
        <v>Kè nối từ khu du lịch Thiên Cầm đến kè biển Cẩm Nhượng</v>
      </c>
      <c r="C42" s="24" t="str">
        <f>+C32</f>
        <v>UBND huyện</v>
      </c>
      <c r="D42" s="25">
        <f>+'[1]Các CT tthi cong 2020'!$E$43</f>
        <v>25000</v>
      </c>
      <c r="E42" s="24" t="s">
        <v>32</v>
      </c>
      <c r="F42" s="40">
        <f t="shared" si="2"/>
        <v>25000</v>
      </c>
    </row>
    <row r="43" spans="1:6" ht="31.5" hidden="1">
      <c r="A43" s="23">
        <f t="shared" si="3"/>
        <v>12</v>
      </c>
      <c r="B43" s="24" t="str">
        <f>+'[1]Các CT tthi cong 2020'!$B$46</f>
        <v>Kè chống xói lở bờ sông Ngàn Mọ, huyện Cẩm Xuyên (Cầu Lạch Cẩm Duệ)</v>
      </c>
      <c r="C43" s="24" t="str">
        <f>+C42</f>
        <v>UBND huyện</v>
      </c>
      <c r="D43" s="25">
        <f>+'[1]Các CT tthi cong 2020'!$E$46</f>
        <v>14986</v>
      </c>
      <c r="E43" s="24" t="s">
        <v>43</v>
      </c>
      <c r="F43" s="40">
        <f t="shared" si="2"/>
        <v>14986</v>
      </c>
    </row>
    <row r="44" spans="1:6" ht="31.5" hidden="1">
      <c r="A44" s="23">
        <f t="shared" si="3"/>
        <v>13</v>
      </c>
      <c r="B44" s="24" t="str">
        <f>+'[2]Sheet1'!$B$35</f>
        <v>Đường cứu hộ, cứu nạn và phòng chống bão lụt hồ Kẻ Gỗ, huyện Cẩm Xuyên, tỉnh Hà Tĩnh</v>
      </c>
      <c r="C44" s="24" t="str">
        <f>+C43</f>
        <v>UBND huyện</v>
      </c>
      <c r="D44" s="25">
        <f>+'[2]Sheet1'!$M$35</f>
        <v>230266.757</v>
      </c>
      <c r="E44" s="24" t="s">
        <v>44</v>
      </c>
      <c r="F44" s="40">
        <f t="shared" si="2"/>
        <v>230266.757</v>
      </c>
    </row>
    <row r="45" spans="1:6" ht="31.5" hidden="1">
      <c r="A45" s="23">
        <f t="shared" si="3"/>
        <v>14</v>
      </c>
      <c r="B45" s="24" t="str">
        <f>+'[2]Sheet1'!$B$40</f>
        <v>Đường giao thông các xã miền núi Cẩm Duệ - Cẩm Thành - Cẩm Bình, huyện Cẩm Xuyên, tỉnh Hà Tĩnh</v>
      </c>
      <c r="C45" s="24" t="str">
        <f>+C44</f>
        <v>UBND huyện</v>
      </c>
      <c r="D45" s="25">
        <f>+'[2]Sheet1'!$M$40</f>
        <v>65318.858</v>
      </c>
      <c r="E45" s="24" t="s">
        <v>45</v>
      </c>
      <c r="F45" s="40">
        <f t="shared" si="2"/>
        <v>65318.858</v>
      </c>
    </row>
    <row r="46" spans="1:6" ht="31.5" hidden="1">
      <c r="A46" s="23">
        <f t="shared" si="3"/>
        <v>15</v>
      </c>
      <c r="B46" s="24" t="str">
        <f>+'[2]Sheet1'!$B$41</f>
        <v>Đường trục chính khu du lịch Nam Thiên Cầm, huyện Cẩm Xuyên, tỉnh Hà Tĩnh</v>
      </c>
      <c r="C46" s="24" t="str">
        <f>+C45</f>
        <v>UBND huyện</v>
      </c>
      <c r="D46" s="25">
        <f>+'[2]Sheet1'!$M$41</f>
        <v>25494.426</v>
      </c>
      <c r="E46" s="24" t="s">
        <v>46</v>
      </c>
      <c r="F46" s="40">
        <f t="shared" si="2"/>
        <v>25494.426</v>
      </c>
    </row>
    <row r="47" spans="1:6" ht="31.5" hidden="1">
      <c r="A47" s="23">
        <f t="shared" si="3"/>
        <v>16</v>
      </c>
      <c r="B47" s="24" t="str">
        <f>+'[2]Sheet1'!$B$43</f>
        <v>Xây dựng cầu Chợ Chùa 1, xã Cẩm Thạch, huyện Cẩm Xuyên, tỉnh Hà Tĩnh</v>
      </c>
      <c r="C47" s="24" t="str">
        <f>+C46</f>
        <v>UBND huyện</v>
      </c>
      <c r="D47" s="25">
        <f>+'[2]Sheet1'!$M$43</f>
        <v>14500</v>
      </c>
      <c r="E47" s="24" t="s">
        <v>47</v>
      </c>
      <c r="F47" s="40">
        <f t="shared" si="2"/>
        <v>14500</v>
      </c>
    </row>
    <row r="48" spans="1:6" ht="31.5" hidden="1">
      <c r="A48" s="23">
        <f t="shared" si="3"/>
        <v>17</v>
      </c>
      <c r="B48" s="24" t="s">
        <v>48</v>
      </c>
      <c r="C48" s="24" t="str">
        <f>+C41</f>
        <v>UBND huyện</v>
      </c>
      <c r="D48" s="25">
        <v>2497</v>
      </c>
      <c r="E48" s="24" t="s">
        <v>49</v>
      </c>
      <c r="F48" s="40">
        <f t="shared" si="2"/>
        <v>2497</v>
      </c>
    </row>
    <row r="49" spans="1:6" ht="31.5" hidden="1">
      <c r="A49" s="23">
        <f t="shared" si="3"/>
        <v>18</v>
      </c>
      <c r="B49" s="24" t="s">
        <v>50</v>
      </c>
      <c r="C49" s="24" t="str">
        <f>+C48</f>
        <v>UBND huyện</v>
      </c>
      <c r="D49" s="25">
        <v>1499</v>
      </c>
      <c r="E49" s="24" t="s">
        <v>51</v>
      </c>
      <c r="F49" s="40">
        <f t="shared" si="2"/>
        <v>1499</v>
      </c>
    </row>
    <row r="50" spans="1:6" ht="31.5" hidden="1">
      <c r="A50" s="23">
        <f t="shared" si="3"/>
        <v>19</v>
      </c>
      <c r="B50" s="24" t="s">
        <v>52</v>
      </c>
      <c r="C50" s="24" t="str">
        <f>+C49</f>
        <v>UBND huyện</v>
      </c>
      <c r="D50" s="25">
        <v>498</v>
      </c>
      <c r="E50" s="24" t="s">
        <v>53</v>
      </c>
      <c r="F50" s="40">
        <f t="shared" si="2"/>
        <v>498</v>
      </c>
    </row>
    <row r="51" spans="1:6" ht="31.5" hidden="1">
      <c r="A51" s="23">
        <f t="shared" si="3"/>
        <v>20</v>
      </c>
      <c r="B51" s="24" t="s">
        <v>54</v>
      </c>
      <c r="C51" s="24" t="str">
        <f>+C50</f>
        <v>UBND huyện</v>
      </c>
      <c r="D51" s="25">
        <v>1199</v>
      </c>
      <c r="E51" s="24" t="s">
        <v>55</v>
      </c>
      <c r="F51" s="40">
        <f t="shared" si="2"/>
        <v>1199</v>
      </c>
    </row>
    <row r="52" spans="1:6" ht="31.5" hidden="1">
      <c r="A52" s="23">
        <f t="shared" si="3"/>
        <v>21</v>
      </c>
      <c r="B52" s="24" t="s">
        <v>56</v>
      </c>
      <c r="C52" s="24" t="str">
        <f>+C51</f>
        <v>UBND huyện</v>
      </c>
      <c r="D52" s="25">
        <v>799</v>
      </c>
      <c r="E52" s="24" t="s">
        <v>57</v>
      </c>
      <c r="F52" s="40">
        <f t="shared" si="2"/>
        <v>799</v>
      </c>
    </row>
    <row r="53" spans="1:6" ht="31.5" hidden="1">
      <c r="A53" s="23">
        <f t="shared" si="3"/>
        <v>22</v>
      </c>
      <c r="B53" s="24" t="s">
        <v>58</v>
      </c>
      <c r="C53" s="24" t="str">
        <f>+C47</f>
        <v>UBND huyện</v>
      </c>
      <c r="D53" s="25">
        <v>9418</v>
      </c>
      <c r="E53" s="24" t="s">
        <v>59</v>
      </c>
      <c r="F53" s="40">
        <f t="shared" si="2"/>
        <v>9418</v>
      </c>
    </row>
    <row r="54" spans="1:6" ht="31.5" hidden="1">
      <c r="A54" s="23">
        <f t="shared" si="3"/>
        <v>23</v>
      </c>
      <c r="B54" s="24" t="s">
        <v>60</v>
      </c>
      <c r="C54" s="24" t="str">
        <f>+C48</f>
        <v>UBND huyện</v>
      </c>
      <c r="D54" s="25">
        <v>799</v>
      </c>
      <c r="E54" s="24" t="s">
        <v>61</v>
      </c>
      <c r="F54" s="40">
        <f t="shared" si="2"/>
        <v>799</v>
      </c>
    </row>
    <row r="55" spans="1:6" ht="31.5" hidden="1">
      <c r="A55" s="23">
        <f t="shared" si="3"/>
        <v>24</v>
      </c>
      <c r="B55" s="24" t="s">
        <v>62</v>
      </c>
      <c r="C55" s="24" t="str">
        <f>+C49</f>
        <v>UBND huyện</v>
      </c>
      <c r="D55" s="25">
        <v>2875</v>
      </c>
      <c r="E55" s="24" t="s">
        <v>63</v>
      </c>
      <c r="F55" s="40">
        <f t="shared" si="2"/>
        <v>2875</v>
      </c>
    </row>
    <row r="56" spans="1:6" ht="47.25" hidden="1">
      <c r="A56" s="23">
        <f t="shared" si="3"/>
        <v>25</v>
      </c>
      <c r="B56" s="24" t="s">
        <v>64</v>
      </c>
      <c r="C56" s="24" t="str">
        <f>+C50</f>
        <v>UBND huyện</v>
      </c>
      <c r="D56" s="25">
        <v>1174</v>
      </c>
      <c r="E56" s="24" t="s">
        <v>65</v>
      </c>
      <c r="F56" s="40">
        <f t="shared" si="2"/>
        <v>1174</v>
      </c>
    </row>
    <row r="57" spans="1:6" ht="47.25" hidden="1">
      <c r="A57" s="29">
        <f t="shared" si="3"/>
        <v>26</v>
      </c>
      <c r="B57" s="30" t="s">
        <v>66</v>
      </c>
      <c r="C57" s="30" t="str">
        <f>+C51</f>
        <v>UBND huyện</v>
      </c>
      <c r="D57" s="31">
        <v>1237</v>
      </c>
      <c r="E57" s="30" t="s">
        <v>67</v>
      </c>
      <c r="F57" s="41">
        <f t="shared" si="2"/>
        <v>1237</v>
      </c>
    </row>
  </sheetData>
  <sheetProtection/>
  <printOptions horizontalCentered="1"/>
  <pageMargins left="0.5905511811023623" right="0" top="0.5511811023622047" bottom="0.15748031496062992" header="0.31496062992125984" footer="0.31496062992125984"/>
  <pageSetup horizontalDpi="600" verticalDpi="600" orientation="landscape" paperSize="9" scale="9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B4" sqref="B4"/>
    </sheetView>
  </sheetViews>
  <sheetFormatPr defaultColWidth="9.00390625" defaultRowHeight="15.75"/>
  <cols>
    <col min="1" max="1" width="3.375" style="0" bestFit="1" customWidth="1"/>
    <col min="2" max="2" width="35.875" style="0" customWidth="1"/>
    <col min="4" max="4" width="10.875" style="14" bestFit="1" customWidth="1"/>
    <col min="5" max="5" width="10.875" style="0" customWidth="1"/>
    <col min="6" max="6" width="10.875" style="14" bestFit="1" customWidth="1"/>
    <col min="7" max="7" width="10.125" style="14" customWidth="1"/>
    <col min="8" max="9" width="9.00390625" style="14" customWidth="1"/>
  </cols>
  <sheetData>
    <row r="1" spans="1:9" ht="15.75">
      <c r="A1" s="1" t="s">
        <v>68</v>
      </c>
      <c r="B1" s="2"/>
      <c r="C1" s="2"/>
      <c r="D1" s="11"/>
      <c r="E1" s="2"/>
      <c r="F1" s="11"/>
      <c r="G1" s="11"/>
      <c r="H1" s="11"/>
      <c r="I1" s="11"/>
    </row>
    <row r="3" spans="1:9" s="4" customFormat="1" ht="63">
      <c r="A3" s="3" t="s">
        <v>1</v>
      </c>
      <c r="B3" s="3" t="s">
        <v>2</v>
      </c>
      <c r="C3" s="3" t="s">
        <v>5</v>
      </c>
      <c r="D3" s="12" t="s">
        <v>4</v>
      </c>
      <c r="E3" s="3" t="s">
        <v>3</v>
      </c>
      <c r="F3" s="12" t="s">
        <v>8</v>
      </c>
      <c r="G3" s="12" t="s">
        <v>6</v>
      </c>
      <c r="H3" s="12" t="s">
        <v>7</v>
      </c>
      <c r="I3" s="12" t="s">
        <v>9</v>
      </c>
    </row>
    <row r="4" spans="1:9" ht="31.5">
      <c r="A4" s="5">
        <v>1</v>
      </c>
      <c r="B4" s="6" t="str">
        <f>+'2020'!B15</f>
        <v>Đường ĐH 123 (đoạn qua xã Cẩm Quang)</v>
      </c>
      <c r="C4" s="6" t="str">
        <f>+'2020'!C15</f>
        <v>UBND huyện</v>
      </c>
      <c r="D4" s="13">
        <f>+'2020'!D15</f>
        <v>4015</v>
      </c>
      <c r="E4" s="6" t="str">
        <f>+'2020'!E15</f>
        <v>28/6/2020-30/11/2020</v>
      </c>
      <c r="F4" s="13">
        <f>+'2020'!F15</f>
        <v>0.85</v>
      </c>
      <c r="G4" s="13" t="e">
        <f>+'2020'!#REF!</f>
        <v>#REF!</v>
      </c>
      <c r="H4" s="13" t="e">
        <f>+'2020'!#REF!</f>
        <v>#REF!</v>
      </c>
      <c r="I4" s="13" t="e">
        <f>+'2020'!#REF!</f>
        <v>#REF!</v>
      </c>
    </row>
    <row r="5" spans="1:9" ht="31.5">
      <c r="A5" s="5">
        <f>+A4+1</f>
        <v>2</v>
      </c>
      <c r="B5" s="6" t="str">
        <f>+'2020'!B16</f>
        <v>Đường ĐH 123 (đoạn từ UBND xã Cẩm Quang - xã Yên Hòa)</v>
      </c>
      <c r="C5" s="6" t="str">
        <f>+'2020'!C16</f>
        <v>UBND huyện</v>
      </c>
      <c r="D5" s="13">
        <f>+'2020'!D16</f>
        <v>12764</v>
      </c>
      <c r="E5" s="6" t="str">
        <f>+'2020'!E16</f>
        <v>05/4/2020-05/10/2020</v>
      </c>
      <c r="F5" s="13">
        <f>+'2020'!F16</f>
        <v>0.99</v>
      </c>
      <c r="G5" s="13" t="e">
        <f>+'2020'!#REF!</f>
        <v>#REF!</v>
      </c>
      <c r="H5" s="13" t="e">
        <f>+'2020'!#REF!</f>
        <v>#REF!</v>
      </c>
      <c r="I5" s="13" t="e">
        <f>+'2020'!#REF!</f>
        <v>#REF!</v>
      </c>
    </row>
    <row r="6" spans="1:9" ht="31.5">
      <c r="A6" s="5">
        <f aca="true" t="shared" si="0" ref="A6:A27">+A5+1</f>
        <v>3</v>
      </c>
      <c r="B6" s="6" t="str">
        <f>+'2020'!B17</f>
        <v>Đường ĐH 133 đoạn từ Cầu Na 2 đến Quốc lộ 1A</v>
      </c>
      <c r="C6" s="6" t="str">
        <f>+'2020'!C17</f>
        <v>UBND huyện</v>
      </c>
      <c r="D6" s="13">
        <f>+'2020'!D17</f>
        <v>4000</v>
      </c>
      <c r="E6" s="6" t="str">
        <f>+'2020'!E17</f>
        <v>28/6/2020-30/11/2020</v>
      </c>
      <c r="F6" s="13">
        <f>+'2020'!F17</f>
        <v>0.85</v>
      </c>
      <c r="G6" s="13" t="e">
        <f>+'2020'!#REF!</f>
        <v>#REF!</v>
      </c>
      <c r="H6" s="13" t="e">
        <f>+'2020'!#REF!</f>
        <v>#REF!</v>
      </c>
      <c r="I6" s="13" t="e">
        <f>+'2020'!#REF!</f>
        <v>#REF!</v>
      </c>
    </row>
    <row r="7" spans="1:9" ht="31.5">
      <c r="A7" s="5">
        <f t="shared" si="0"/>
        <v>4</v>
      </c>
      <c r="B7" s="6" t="str">
        <f>+'2020'!B35</f>
        <v>Đường ĐH 123 đoạn qua xã Cẩm Hòa</v>
      </c>
      <c r="C7" s="6" t="str">
        <f>+'2020'!C35</f>
        <v>UBND huyện</v>
      </c>
      <c r="D7" s="13">
        <f>+'2020'!D35</f>
        <v>5000</v>
      </c>
      <c r="E7" s="6" t="str">
        <f>+'2020'!E35</f>
        <v>03/3/2020-03/9/2020</v>
      </c>
      <c r="F7" s="13">
        <f>+'2020'!F35</f>
        <v>5000</v>
      </c>
      <c r="G7" s="13" t="e">
        <f>+'2020'!#REF!</f>
        <v>#REF!</v>
      </c>
      <c r="H7" s="13" t="e">
        <f>+'2020'!#REF!</f>
        <v>#REF!</v>
      </c>
      <c r="I7" s="13" t="e">
        <f>+'2020'!#REF!</f>
        <v>#REF!</v>
      </c>
    </row>
    <row r="8" spans="1:9" ht="31.5">
      <c r="A8" s="5">
        <f t="shared" si="0"/>
        <v>5</v>
      </c>
      <c r="B8" s="6" t="str">
        <f>+'2020'!B9</f>
        <v>Công viên Hà Huy Tập thị trấn Cẩm Xuyên</v>
      </c>
      <c r="C8" s="6" t="str">
        <f>+'2020'!C9</f>
        <v>UBND huyện</v>
      </c>
      <c r="D8" s="13">
        <f>+'2020'!D9</f>
        <v>12827</v>
      </c>
      <c r="E8" s="6" t="str">
        <f>+'2020'!E9</f>
        <v>23/3/2020-23/11/2020</v>
      </c>
      <c r="F8" s="13">
        <f>+'2020'!F9</f>
        <v>0.96</v>
      </c>
      <c r="G8" s="13" t="e">
        <f>+'2020'!#REF!</f>
        <v>#REF!</v>
      </c>
      <c r="H8" s="13" t="e">
        <f>+'2020'!#REF!</f>
        <v>#REF!</v>
      </c>
      <c r="I8" s="13" t="e">
        <f>+'2020'!#REF!</f>
        <v>#REF!</v>
      </c>
    </row>
    <row r="9" spans="1:9" ht="31.5">
      <c r="A9" s="5">
        <f t="shared" si="0"/>
        <v>6</v>
      </c>
      <c r="B9" s="6" t="str">
        <f>+'2020'!B10</f>
        <v>Cải tạo nghĩa trang liệt sỹ huyện</v>
      </c>
      <c r="C9" s="6" t="str">
        <f>+'2020'!C10</f>
        <v>UBND huyện</v>
      </c>
      <c r="D9" s="13">
        <f>+'2020'!D10</f>
        <v>12065</v>
      </c>
      <c r="E9" s="6" t="str">
        <f>+'2020'!E10</f>
        <v>23/3/2020-14/01/2021</v>
      </c>
      <c r="F9" s="13">
        <f>+'2020'!F10</f>
        <v>0.98</v>
      </c>
      <c r="G9" s="13" t="e">
        <f>+'2020'!#REF!</f>
        <v>#REF!</v>
      </c>
      <c r="H9" s="13" t="e">
        <f>+'2020'!#REF!</f>
        <v>#REF!</v>
      </c>
      <c r="I9" s="13" t="e">
        <f>+'2020'!#REF!</f>
        <v>#REF!</v>
      </c>
    </row>
    <row r="10" spans="1:9" ht="31.5">
      <c r="A10" s="5">
        <f t="shared" si="0"/>
        <v>7</v>
      </c>
      <c r="B10" s="6" t="str">
        <f>+'2020'!B14</f>
        <v>Nâng cấp kênh chính trạm bơm TDP Hưng Long thị trấn Thiên Cầm </v>
      </c>
      <c r="C10" s="6" t="str">
        <f>+'2020'!C14</f>
        <v>UBND huyện</v>
      </c>
      <c r="D10" s="13">
        <f>+'2020'!D14</f>
        <v>4602</v>
      </c>
      <c r="E10" s="6" t="str">
        <f>+'2020'!E14</f>
        <v>25/12/2019-25/6/2020</v>
      </c>
      <c r="F10" s="13">
        <f>+'2020'!F14</f>
        <v>1</v>
      </c>
      <c r="G10" s="13" t="e">
        <f>+'2020'!#REF!</f>
        <v>#REF!</v>
      </c>
      <c r="H10" s="13" t="e">
        <f>+'2020'!#REF!</f>
        <v>#REF!</v>
      </c>
      <c r="I10" s="13" t="e">
        <f>+'2020'!#REF!</f>
        <v>#REF!</v>
      </c>
    </row>
    <row r="11" spans="1:9" ht="31.5">
      <c r="A11" s="5">
        <f t="shared" si="0"/>
        <v>8</v>
      </c>
      <c r="B11" s="6" t="str">
        <f>+'2020'!B8</f>
        <v>Cầu Rào thôn Nam Sơn đi thôn Tiến Thắng</v>
      </c>
      <c r="C11" s="6" t="str">
        <f>+'2020'!C8</f>
        <v>UBND huyện</v>
      </c>
      <c r="D11" s="13">
        <f>+'2020'!D8</f>
        <v>6000</v>
      </c>
      <c r="E11" s="6" t="str">
        <f>+'2020'!E8</f>
        <v>03/3/2020-03/9/2020</v>
      </c>
      <c r="F11" s="13">
        <f>+'2020'!F8</f>
        <v>1</v>
      </c>
      <c r="G11" s="13" t="e">
        <f>+'2020'!#REF!</f>
        <v>#REF!</v>
      </c>
      <c r="H11" s="13" t="e">
        <f>+'2020'!#REF!</f>
        <v>#REF!</v>
      </c>
      <c r="I11" s="13" t="e">
        <f>+'2020'!#REF!</f>
        <v>#REF!</v>
      </c>
    </row>
    <row r="12" spans="1:9" ht="31.5">
      <c r="A12" s="5">
        <f t="shared" si="0"/>
        <v>9</v>
      </c>
      <c r="B12" s="6" t="str">
        <f>+'2020'!B34</f>
        <v>Đường ĐH 125 đoạn qua xã Cẩm Dương</v>
      </c>
      <c r="C12" s="6" t="str">
        <f>+'2020'!C34</f>
        <v>UBND huyện</v>
      </c>
      <c r="D12" s="13">
        <f>+'2020'!D34</f>
        <v>3300</v>
      </c>
      <c r="E12" s="6" t="str">
        <f>+'2020'!E34</f>
        <v>28/4/2020-28/7/2020</v>
      </c>
      <c r="F12" s="13">
        <f>+'2020'!F34</f>
        <v>3300</v>
      </c>
      <c r="G12" s="13" t="e">
        <f>+'2020'!#REF!</f>
        <v>#REF!</v>
      </c>
      <c r="H12" s="13" t="e">
        <f>+'2020'!#REF!</f>
        <v>#REF!</v>
      </c>
      <c r="I12" s="13" t="e">
        <f>+'2020'!#REF!</f>
        <v>#REF!</v>
      </c>
    </row>
    <row r="13" spans="1:9" ht="31.5">
      <c r="A13" s="5">
        <f t="shared" si="0"/>
        <v>10</v>
      </c>
      <c r="B13" s="6" t="str">
        <f>+'2020'!B7</f>
        <v>Đường ĐH 125 đoạn từ xã Cẩm Nam đi Cẩm Dương</v>
      </c>
      <c r="C13" s="6" t="str">
        <f>+'2020'!C7</f>
        <v>UBND huyện</v>
      </c>
      <c r="D13" s="13">
        <f>+'2020'!D7</f>
        <v>14900</v>
      </c>
      <c r="E13" s="6" t="str">
        <f>+'2020'!E7</f>
        <v>04/5/2020-04/9/2020</v>
      </c>
      <c r="F13" s="13">
        <f>+'2020'!F7</f>
        <v>1</v>
      </c>
      <c r="G13" s="13" t="e">
        <f>+'2020'!#REF!</f>
        <v>#REF!</v>
      </c>
      <c r="H13" s="13" t="e">
        <f>+'2020'!#REF!</f>
        <v>#REF!</v>
      </c>
      <c r="I13" s="13" t="e">
        <f>+'2020'!#REF!</f>
        <v>#REF!</v>
      </c>
    </row>
    <row r="14" spans="1:9" ht="47.25">
      <c r="A14" s="5">
        <f t="shared" si="0"/>
        <v>11</v>
      </c>
      <c r="B14" s="6" t="str">
        <f>+'2020'!B12</f>
        <v>Nâng cấp, cải tạo một số hạng mục Sân vận động, nhà thi đấu và Trung tâm y tế dự phòng huyện Cẩm Xuyên</v>
      </c>
      <c r="C14" s="6" t="str">
        <f>+'2020'!C12</f>
        <v>UBND huyện</v>
      </c>
      <c r="D14" s="13">
        <f>+'2020'!D12</f>
        <v>3500</v>
      </c>
      <c r="E14" s="6" t="str">
        <f>+'2020'!E12</f>
        <v>31/3/2020-31/9/2020</v>
      </c>
      <c r="F14" s="13">
        <f>+'2020'!F12</f>
        <v>1</v>
      </c>
      <c r="G14" s="13" t="e">
        <f>+'2020'!#REF!</f>
        <v>#REF!</v>
      </c>
      <c r="H14" s="13" t="e">
        <f>+'2020'!#REF!</f>
        <v>#REF!</v>
      </c>
      <c r="I14" s="13" t="e">
        <f>+'2020'!#REF!</f>
        <v>#REF!</v>
      </c>
    </row>
    <row r="15" spans="1:9" ht="31.5">
      <c r="A15" s="5">
        <f t="shared" si="0"/>
        <v>12</v>
      </c>
      <c r="B15" s="6" t="str">
        <f>+'2020'!B33</f>
        <v>Đường ĐH 131 đoạn từ xã Cẩm Huy đi Cẩm Thăng</v>
      </c>
      <c r="C15" s="6" t="str">
        <f>+'2020'!C33</f>
        <v>UBND huyện</v>
      </c>
      <c r="D15" s="13">
        <f>+'2020'!D33</f>
        <v>12500.000000000002</v>
      </c>
      <c r="E15" s="6" t="str">
        <f>+'2020'!E33</f>
        <v>09/01/2020-09/10/2020</v>
      </c>
      <c r="F15" s="13">
        <f>+'2020'!F33</f>
        <v>12500.000000000002</v>
      </c>
      <c r="G15" s="13" t="e">
        <f>+'2020'!#REF!</f>
        <v>#REF!</v>
      </c>
      <c r="H15" s="13" t="e">
        <f>+'2020'!#REF!</f>
        <v>#REF!</v>
      </c>
      <c r="I15" s="13" t="e">
        <f>+'2020'!#REF!</f>
        <v>#REF!</v>
      </c>
    </row>
    <row r="16" spans="1:9" ht="31.5">
      <c r="A16" s="5">
        <f t="shared" si="0"/>
        <v>13</v>
      </c>
      <c r="B16" s="6" t="str">
        <f>+'2020'!B39</f>
        <v>Chỉnh trang vĩa hè đường QL8C đoạn qua thị trấn Thiên Cầm</v>
      </c>
      <c r="C16" s="6" t="str">
        <f>+'2020'!C39</f>
        <v>UBND huyện</v>
      </c>
      <c r="D16" s="13">
        <f>+'2020'!D39</f>
        <v>5000</v>
      </c>
      <c r="E16" s="6" t="str">
        <f>+'2020'!E39</f>
        <v>12/3/2020-12/8/2020</v>
      </c>
      <c r="F16" s="13">
        <f>+'2020'!F39</f>
        <v>5000</v>
      </c>
      <c r="G16" s="13" t="e">
        <f>+'2020'!#REF!</f>
        <v>#REF!</v>
      </c>
      <c r="H16" s="13" t="e">
        <f>+'2020'!#REF!</f>
        <v>#REF!</v>
      </c>
      <c r="I16" s="13" t="e">
        <f>+'2020'!#REF!</f>
        <v>#REF!</v>
      </c>
    </row>
    <row r="17" spans="1:9" ht="31.5">
      <c r="A17" s="5">
        <f t="shared" si="0"/>
        <v>14</v>
      </c>
      <c r="B17" s="6" t="str">
        <f>+'2020'!B41</f>
        <v>Sữa chữa cải tạo một số hạng mục TT văn hóa Hà Huy Tập</v>
      </c>
      <c r="C17" s="6" t="str">
        <f>+'2020'!C41</f>
        <v>UBND huyện</v>
      </c>
      <c r="D17" s="13">
        <f>+'2020'!D41</f>
        <v>2498</v>
      </c>
      <c r="E17" s="6" t="str">
        <f>+'2020'!E41</f>
        <v>25/12/2019-25/6/2020</v>
      </c>
      <c r="F17" s="13">
        <f>+'2020'!F41</f>
        <v>2498</v>
      </c>
      <c r="G17" s="13" t="e">
        <f>+'2020'!#REF!</f>
        <v>#REF!</v>
      </c>
      <c r="H17" s="13" t="e">
        <f>+'2020'!#REF!</f>
        <v>#REF!</v>
      </c>
      <c r="I17" s="13" t="e">
        <f>+'2020'!#REF!</f>
        <v>#REF!</v>
      </c>
    </row>
    <row r="18" spans="1:9" ht="31.5">
      <c r="A18" s="5">
        <f t="shared" si="0"/>
        <v>15</v>
      </c>
      <c r="B18" s="6" t="str">
        <f>+'2020'!B24</f>
        <v>Cẩm Dương - Cẩm Thịnh</v>
      </c>
      <c r="C18" s="6" t="str">
        <f>+'2020'!C24</f>
        <v>UBND tỉnh</v>
      </c>
      <c r="D18" s="13">
        <f>+'2020'!D24</f>
        <v>89794</v>
      </c>
      <c r="E18" s="6" t="str">
        <f>+'2020'!E24</f>
        <v>31/10/2018-31/7/2020</v>
      </c>
      <c r="F18" s="13">
        <f>+'2020'!F24</f>
        <v>0.83</v>
      </c>
      <c r="G18" s="13" t="e">
        <f>+'2020'!#REF!</f>
        <v>#REF!</v>
      </c>
      <c r="H18" s="13" t="e">
        <f>+'2020'!#REF!</f>
        <v>#REF!</v>
      </c>
      <c r="I18" s="13" t="e">
        <f>+'2020'!#REF!</f>
        <v>#REF!</v>
      </c>
    </row>
    <row r="19" spans="1:9" ht="31.5">
      <c r="A19" s="5">
        <f t="shared" si="0"/>
        <v>16</v>
      </c>
      <c r="B19" s="6" t="str">
        <f>+'2020'!B23</f>
        <v>Đường trục xã TX04 đoạn 2 đầu cầu Bến Đá xã Cẩm Mỹ</v>
      </c>
      <c r="C19" s="6" t="str">
        <f>+'2020'!C23</f>
        <v>UBND huyện</v>
      </c>
      <c r="D19" s="13">
        <f>+'2020'!D23</f>
        <v>4998</v>
      </c>
      <c r="E19" s="6" t="str">
        <f>+'2020'!E23</f>
        <v>25/12/2019-25/6/2020</v>
      </c>
      <c r="F19" s="13">
        <f>+'2020'!F23</f>
        <v>1</v>
      </c>
      <c r="G19" s="13" t="e">
        <f>+'2020'!#REF!</f>
        <v>#REF!</v>
      </c>
      <c r="H19" s="13" t="e">
        <f>+'2020'!#REF!</f>
        <v>#REF!</v>
      </c>
      <c r="I19" s="13" t="e">
        <f>+'2020'!#REF!</f>
        <v>#REF!</v>
      </c>
    </row>
    <row r="20" spans="1:9" ht="31.5">
      <c r="A20" s="5">
        <f t="shared" si="0"/>
        <v>17</v>
      </c>
      <c r="B20" s="6" t="str">
        <f>+'2020'!B13</f>
        <v>Tu bổ, nâng cấp đê biển , đê cửa sông Lộc - Hà, huyện Cẩm Xuyên (Gói 04.XL)</v>
      </c>
      <c r="C20" s="6" t="str">
        <f>+'2020'!C13</f>
        <v>UBND tỉnh</v>
      </c>
      <c r="D20" s="13">
        <f>+'2020'!D13</f>
        <v>104980</v>
      </c>
      <c r="E20" s="6" t="str">
        <f>+'2020'!E13</f>
        <v>12/5/2019-12/5/2020</v>
      </c>
      <c r="F20" s="13">
        <f>+'2020'!F13</f>
        <v>0.7</v>
      </c>
      <c r="G20" s="13" t="e">
        <f>+'2020'!#REF!</f>
        <v>#REF!</v>
      </c>
      <c r="H20" s="13" t="e">
        <f>+'2020'!#REF!</f>
        <v>#REF!</v>
      </c>
      <c r="I20" s="13" t="e">
        <f>+'2020'!#REF!</f>
        <v>#REF!</v>
      </c>
    </row>
    <row r="21" spans="1:9" ht="31.5">
      <c r="A21" s="5">
        <f t="shared" si="0"/>
        <v>18</v>
      </c>
      <c r="B21" s="6" t="str">
        <f>+'2020'!B11</f>
        <v>Cải tạo, nâng cấp hệ thống thủy lợi Hói Sóc - Cầu nậy</v>
      </c>
      <c r="C21" s="6" t="str">
        <f>+'2020'!C11</f>
        <v>UBND tỉnh</v>
      </c>
      <c r="D21" s="13">
        <f>+'2020'!D11</f>
        <v>95023</v>
      </c>
      <c r="E21" s="6" t="str">
        <f>+'2020'!E11</f>
        <v>28/02/2020-28/02/2021</v>
      </c>
      <c r="F21" s="13">
        <f>+'2020'!F11</f>
        <v>0.77</v>
      </c>
      <c r="G21" s="13" t="e">
        <f>+'2020'!#REF!</f>
        <v>#REF!</v>
      </c>
      <c r="H21" s="13" t="e">
        <f>+'2020'!#REF!</f>
        <v>#REF!</v>
      </c>
      <c r="I21" s="13" t="e">
        <f>+'2020'!#REF!</f>
        <v>#REF!</v>
      </c>
    </row>
    <row r="22" spans="1:9" ht="31.5">
      <c r="A22" s="5">
        <f t="shared" si="0"/>
        <v>19</v>
      </c>
      <c r="B22" s="6" t="str">
        <f>+'2020'!B40</f>
        <v>Nhà hiệu bộ Trường Tiểu học Cẩm Thịnh</v>
      </c>
      <c r="C22" s="6" t="str">
        <f>+'2020'!C40</f>
        <v>UBND huyện</v>
      </c>
      <c r="D22" s="13">
        <f>+'2020'!D40</f>
        <v>4328.001</v>
      </c>
      <c r="E22" s="6" t="str">
        <f>+'2020'!E40</f>
        <v>31/3/2020-31/11/2020</v>
      </c>
      <c r="F22" s="13">
        <f>+'2020'!F40</f>
        <v>4328.001</v>
      </c>
      <c r="G22" s="13" t="e">
        <f>+'2020'!#REF!</f>
        <v>#REF!</v>
      </c>
      <c r="H22" s="13" t="e">
        <f>+'2020'!#REF!</f>
        <v>#REF!</v>
      </c>
      <c r="I22" s="13" t="e">
        <f>+'2020'!#REF!</f>
        <v>#REF!</v>
      </c>
    </row>
    <row r="23" spans="1:9" ht="31.5">
      <c r="A23" s="5">
        <f t="shared" si="0"/>
        <v>20</v>
      </c>
      <c r="B23" s="6" t="str">
        <f>+'2020'!B38</f>
        <v>Nhà học 2 tầng 10 phòng Trường Tiểu học Cẩm Thịnh</v>
      </c>
      <c r="C23" s="6" t="str">
        <f>+'2020'!C38</f>
        <v>UBND huyện</v>
      </c>
      <c r="D23" s="13">
        <f>+'2020'!D38</f>
        <v>8989</v>
      </c>
      <c r="E23" s="6" t="str">
        <f>+'2020'!E38</f>
        <v>05/12/2019-05/8/2020</v>
      </c>
      <c r="F23" s="13">
        <f>+'2020'!F38</f>
        <v>8989</v>
      </c>
      <c r="G23" s="13" t="e">
        <f>+'2020'!#REF!</f>
        <v>#REF!</v>
      </c>
      <c r="H23" s="13" t="e">
        <f>+'2020'!#REF!</f>
        <v>#REF!</v>
      </c>
      <c r="I23" s="13" t="e">
        <f>+'2020'!#REF!</f>
        <v>#REF!</v>
      </c>
    </row>
    <row r="24" spans="1:9" ht="31.5">
      <c r="A24" s="5">
        <f t="shared" si="0"/>
        <v>21</v>
      </c>
      <c r="B24" s="6" t="str">
        <f>+'2020'!B25</f>
        <v>Đường ĐH 128 từ đê Phúc Long Nhượng đi TDP Nhân Hòa, thị trấn Thiên Cầm</v>
      </c>
      <c r="C24" s="6" t="str">
        <f>+'2020'!C25</f>
        <v>UBND huyện</v>
      </c>
      <c r="D24" s="13">
        <f>+'2020'!D25</f>
        <v>10906</v>
      </c>
      <c r="E24" s="6" t="str">
        <f>+'2020'!E25</f>
        <v>03/3/2020-03/3/2021</v>
      </c>
      <c r="F24" s="13">
        <f>+'2020'!F25</f>
        <v>0.7</v>
      </c>
      <c r="G24" s="13" t="e">
        <f>+'2020'!#REF!</f>
        <v>#REF!</v>
      </c>
      <c r="H24" s="13" t="e">
        <f>+'2020'!#REF!</f>
        <v>#REF!</v>
      </c>
      <c r="I24" s="13" t="e">
        <f>+'2020'!#REF!</f>
        <v>#REF!</v>
      </c>
    </row>
    <row r="25" spans="1:9" ht="31.5">
      <c r="A25" s="5">
        <f t="shared" si="0"/>
        <v>22</v>
      </c>
      <c r="B25" s="6" t="str">
        <f>+'2020'!B37</f>
        <v>Nhà bộ môn 2 tầng 8 phòng trường tiểu học Cẩm Thịnh</v>
      </c>
      <c r="C25" s="6" t="str">
        <f>+'2020'!C37</f>
        <v>UBND huyện</v>
      </c>
      <c r="D25" s="13">
        <f>+'2020'!D37</f>
        <v>5894.272</v>
      </c>
      <c r="E25" s="6" t="str">
        <f>+'2020'!E37</f>
        <v>24/02/2020-24/10/2020</v>
      </c>
      <c r="F25" s="13">
        <f>+'2020'!F37</f>
        <v>5894.272</v>
      </c>
      <c r="G25" s="13" t="e">
        <f>+'2020'!#REF!</f>
        <v>#REF!</v>
      </c>
      <c r="H25" s="13" t="e">
        <f>+'2020'!#REF!</f>
        <v>#REF!</v>
      </c>
      <c r="I25" s="13" t="e">
        <f>+'2020'!#REF!</f>
        <v>#REF!</v>
      </c>
    </row>
    <row r="26" spans="1:9" ht="15.75">
      <c r="A26" s="5">
        <f t="shared" si="0"/>
        <v>23</v>
      </c>
      <c r="B26" s="6" t="e">
        <f>+'2020'!#REF!</f>
        <v>#REF!</v>
      </c>
      <c r="C26" s="6" t="e">
        <f>+'2020'!#REF!</f>
        <v>#REF!</v>
      </c>
      <c r="D26" s="13" t="e">
        <f>+'2020'!#REF!</f>
        <v>#REF!</v>
      </c>
      <c r="E26" s="6" t="e">
        <f>+'2020'!#REF!</f>
        <v>#REF!</v>
      </c>
      <c r="F26" s="13" t="e">
        <f>+'2020'!#REF!</f>
        <v>#REF!</v>
      </c>
      <c r="G26" s="13" t="e">
        <f>+'2020'!#REF!</f>
        <v>#REF!</v>
      </c>
      <c r="H26" s="13" t="e">
        <f>+'2020'!#REF!</f>
        <v>#REF!</v>
      </c>
      <c r="I26" s="13" t="e">
        <f>+'2020'!#REF!</f>
        <v>#REF!</v>
      </c>
    </row>
    <row r="27" spans="1:9" ht="31.5">
      <c r="A27" s="5">
        <f t="shared" si="0"/>
        <v>24</v>
      </c>
      <c r="B27" s="6" t="str">
        <f>+'2020'!B21</f>
        <v>Nhà học 10 phòng 2 tầng Trường Tiểu học Cẩm Thịnh (Quỹ Thiện Tâm, Vingroup)</v>
      </c>
      <c r="C27" s="6" t="str">
        <f>+'2020'!C21</f>
        <v>UBND huyện</v>
      </c>
      <c r="D27" s="13">
        <f>+'2020'!D21</f>
        <v>5900</v>
      </c>
      <c r="E27" s="6" t="str">
        <f>+'2020'!E21</f>
        <v>24/6/2020-24/12/2020</v>
      </c>
      <c r="F27" s="13">
        <f>+'2020'!F21</f>
        <v>0.6</v>
      </c>
      <c r="G27" s="13" t="e">
        <f>+'2020'!#REF!</f>
        <v>#REF!</v>
      </c>
      <c r="H27" s="13" t="e">
        <f>+'2020'!#REF!</f>
        <v>#REF!</v>
      </c>
      <c r="I27" s="13" t="e">
        <f>+'2020'!#REF!</f>
        <v>#REF!</v>
      </c>
    </row>
    <row r="28" spans="1:9" ht="15.75">
      <c r="A28" s="7"/>
      <c r="B28" s="8"/>
      <c r="C28" s="8"/>
      <c r="D28" s="9"/>
      <c r="E28" s="8"/>
      <c r="F28" s="10"/>
      <c r="G28" s="9"/>
      <c r="H28" s="9"/>
      <c r="I28" s="9"/>
    </row>
  </sheetData>
  <sheetProtection/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B4" sqref="B4"/>
    </sheetView>
  </sheetViews>
  <sheetFormatPr defaultColWidth="9.00390625" defaultRowHeight="15.75"/>
  <cols>
    <col min="1" max="1" width="3.375" style="0" bestFit="1" customWidth="1"/>
    <col min="2" max="2" width="35.625" style="0" customWidth="1"/>
    <col min="4" max="4" width="11.875" style="14" bestFit="1" customWidth="1"/>
    <col min="5" max="5" width="10.875" style="0" customWidth="1"/>
    <col min="6" max="6" width="10.875" style="14" bestFit="1" customWidth="1"/>
    <col min="7" max="7" width="10.125" style="14" customWidth="1"/>
    <col min="8" max="9" width="9.00390625" style="14" customWidth="1"/>
  </cols>
  <sheetData>
    <row r="1" spans="1:9" ht="15.75">
      <c r="A1" s="1" t="s">
        <v>69</v>
      </c>
      <c r="B1" s="2"/>
      <c r="C1" s="2"/>
      <c r="D1" s="11"/>
      <c r="E1" s="2"/>
      <c r="F1" s="11"/>
      <c r="G1" s="11"/>
      <c r="H1" s="11"/>
      <c r="I1" s="11"/>
    </row>
    <row r="3" spans="1:9" s="4" customFormat="1" ht="63">
      <c r="A3" s="3" t="s">
        <v>1</v>
      </c>
      <c r="B3" s="3" t="s">
        <v>2</v>
      </c>
      <c r="C3" s="3" t="s">
        <v>5</v>
      </c>
      <c r="D3" s="12" t="s">
        <v>4</v>
      </c>
      <c r="E3" s="3" t="s">
        <v>3</v>
      </c>
      <c r="F3" s="12" t="s">
        <v>8</v>
      </c>
      <c r="G3" s="12" t="s">
        <v>6</v>
      </c>
      <c r="H3" s="12" t="s">
        <v>7</v>
      </c>
      <c r="I3" s="12" t="s">
        <v>9</v>
      </c>
    </row>
    <row r="4" spans="1:9" ht="31.5">
      <c r="A4" s="5">
        <v>1</v>
      </c>
      <c r="B4" s="6" t="str">
        <f>+'2020'!B26</f>
        <v>Đường ĐH 124 Thị trấn Cẩm Xuyên</v>
      </c>
      <c r="C4" s="6" t="str">
        <f>+'2020'!C26</f>
        <v>UBND huyện</v>
      </c>
      <c r="D4" s="13">
        <f>+'2020'!D26</f>
        <v>9000</v>
      </c>
      <c r="E4" s="6" t="str">
        <f>+'2020'!E26</f>
        <v>28/4/2020-15/12/2020</v>
      </c>
      <c r="F4" s="13">
        <f>+'2020'!F26</f>
        <v>0.35</v>
      </c>
      <c r="G4" s="13" t="e">
        <f>+'2020'!#REF!</f>
        <v>#REF!</v>
      </c>
      <c r="H4" s="13" t="e">
        <f>+'2020'!#REF!</f>
        <v>#REF!</v>
      </c>
      <c r="I4" s="13" t="e">
        <f>+'2020'!#REF!</f>
        <v>#REF!</v>
      </c>
    </row>
    <row r="5" spans="1:9" ht="31.5">
      <c r="A5" s="5">
        <f>+A4+1</f>
        <v>2</v>
      </c>
      <c r="B5" s="6" t="str">
        <f>+'2020'!B27</f>
        <v>Đường ĐH 133 đoạn từ UBND xã Cẩm Thành đến Cầu Na 2</v>
      </c>
      <c r="C5" s="6" t="str">
        <f>+'2020'!C27</f>
        <v>UBND huyện</v>
      </c>
      <c r="D5" s="13">
        <f>+'2020'!D27</f>
        <v>12500</v>
      </c>
      <c r="E5" s="6" t="str">
        <f>+'2020'!E27</f>
        <v>04/5/2020-15/11/2020</v>
      </c>
      <c r="F5" s="13">
        <f>+'2020'!F27</f>
        <v>0.35</v>
      </c>
      <c r="G5" s="13" t="e">
        <f>+'2020'!#REF!</f>
        <v>#REF!</v>
      </c>
      <c r="H5" s="13" t="e">
        <f>+'2020'!#REF!</f>
        <v>#REF!</v>
      </c>
      <c r="I5" s="13" t="e">
        <f>+'2020'!#REF!</f>
        <v>#REF!</v>
      </c>
    </row>
    <row r="6" spans="1:9" ht="31.5">
      <c r="A6" s="5">
        <f>+A5+1</f>
        <v>3</v>
      </c>
      <c r="B6" s="6" t="str">
        <f>+'2020'!B29</f>
        <v>Nhà học 3 tầng, 15 phòng trường THCS thị trấn Cẩm Xuyên</v>
      </c>
      <c r="C6" s="6" t="str">
        <f>+'2020'!C29</f>
        <v>UBND huyện</v>
      </c>
      <c r="D6" s="13">
        <f>+'2020'!D29</f>
        <v>9000</v>
      </c>
      <c r="E6" s="6" t="str">
        <f>+'2020'!E29</f>
        <v>12/3/2020-12/3/2021</v>
      </c>
      <c r="F6" s="13">
        <f>+'2020'!F29</f>
        <v>0.3</v>
      </c>
      <c r="G6" s="13" t="e">
        <f>+'2020'!#REF!</f>
        <v>#REF!</v>
      </c>
      <c r="H6" s="13" t="e">
        <f>+'2020'!#REF!</f>
        <v>#REF!</v>
      </c>
      <c r="I6" s="13" t="e">
        <f>+'2020'!#REF!</f>
        <v>#REF!</v>
      </c>
    </row>
    <row r="7" spans="1:9" ht="31.5">
      <c r="A7" s="5">
        <f>+A6+1</f>
        <v>4</v>
      </c>
      <c r="B7" s="6" t="str">
        <f>+'2020'!B42</f>
        <v>Kè nối từ khu du lịch Thiên Cầm đến kè biển Cẩm Nhượng</v>
      </c>
      <c r="C7" s="6" t="str">
        <f>+'2020'!C42</f>
        <v>UBND huyện</v>
      </c>
      <c r="D7" s="13">
        <f>+'2020'!D42</f>
        <v>25000</v>
      </c>
      <c r="E7" s="6" t="str">
        <f>+'2020'!E42</f>
        <v>27/6/2019-27/6/2020</v>
      </c>
      <c r="F7" s="13">
        <f>+'2020'!F42</f>
        <v>25000</v>
      </c>
      <c r="G7" s="13" t="e">
        <f>+'2020'!#REF!</f>
        <v>#REF!</v>
      </c>
      <c r="H7" s="13" t="e">
        <f>+'2020'!#REF!</f>
        <v>#REF!</v>
      </c>
      <c r="I7" s="13" t="e">
        <f>+'2020'!#REF!</f>
        <v>#REF!</v>
      </c>
    </row>
    <row r="8" spans="1:9" ht="31.5">
      <c r="A8" s="5">
        <f>+A7+1</f>
        <v>5</v>
      </c>
      <c r="B8" s="6" t="str">
        <f>+'2020'!B43</f>
        <v>Kè chống xói lở bờ sông Ngàn Mọ, huyện Cẩm Xuyên (Cầu Lạch Cẩm Duệ)</v>
      </c>
      <c r="C8" s="6" t="str">
        <f>+'2020'!C43</f>
        <v>UBND huyện</v>
      </c>
      <c r="D8" s="13">
        <f>+'2020'!D43</f>
        <v>14986</v>
      </c>
      <c r="E8" s="6" t="str">
        <f>+'2020'!E43</f>
        <v>26/8/2019-26/4/2020</v>
      </c>
      <c r="F8" s="13">
        <f>+'2020'!F43</f>
        <v>14986</v>
      </c>
      <c r="G8" s="13" t="e">
        <f>+'2020'!#REF!</f>
        <v>#REF!</v>
      </c>
      <c r="H8" s="13" t="e">
        <f>+'2020'!#REF!</f>
        <v>#REF!</v>
      </c>
      <c r="I8" s="13" t="e">
        <f>+'2020'!#REF!</f>
        <v>#REF!</v>
      </c>
    </row>
    <row r="9" spans="1:9" ht="15.75">
      <c r="A9" s="7"/>
      <c r="B9" s="8"/>
      <c r="C9" s="8"/>
      <c r="D9" s="9"/>
      <c r="E9" s="8"/>
      <c r="F9" s="10"/>
      <c r="G9" s="9"/>
      <c r="H9" s="9"/>
      <c r="I9" s="9"/>
    </row>
  </sheetData>
  <sheetProtection/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B4" sqref="B4"/>
    </sheetView>
  </sheetViews>
  <sheetFormatPr defaultColWidth="9.00390625" defaultRowHeight="15.75"/>
  <cols>
    <col min="1" max="1" width="3.375" style="0" bestFit="1" customWidth="1"/>
    <col min="2" max="2" width="29.00390625" style="0" bestFit="1" customWidth="1"/>
    <col min="4" max="4" width="10.875" style="14" bestFit="1" customWidth="1"/>
    <col min="5" max="5" width="10.875" style="0" customWidth="1"/>
    <col min="6" max="6" width="47.125" style="0" customWidth="1"/>
  </cols>
  <sheetData>
    <row r="1" spans="1:6" ht="15.75">
      <c r="A1" s="1" t="s">
        <v>71</v>
      </c>
      <c r="B1" s="2"/>
      <c r="C1" s="2"/>
      <c r="D1" s="11"/>
      <c r="E1" s="2"/>
      <c r="F1" s="2"/>
    </row>
    <row r="3" spans="1:6" s="4" customFormat="1" ht="31.5">
      <c r="A3" s="3" t="s">
        <v>1</v>
      </c>
      <c r="B3" s="3" t="s">
        <v>2</v>
      </c>
      <c r="C3" s="3" t="s">
        <v>5</v>
      </c>
      <c r="D3" s="12" t="s">
        <v>4</v>
      </c>
      <c r="E3" s="3" t="s">
        <v>3</v>
      </c>
      <c r="F3" s="3" t="s">
        <v>70</v>
      </c>
    </row>
    <row r="4" spans="1:6" ht="78.75">
      <c r="A4" s="5">
        <v>1</v>
      </c>
      <c r="B4" s="6" t="str">
        <f>+'2020'!B11</f>
        <v>Cải tạo, nâng cấp hệ thống thủy lợi Hói Sóc - Cầu nậy</v>
      </c>
      <c r="C4" s="6" t="str">
        <f>+'2020'!C11</f>
        <v>UBND tỉnh</v>
      </c>
      <c r="D4" s="13">
        <f>+'2020'!D11</f>
        <v>95023</v>
      </c>
      <c r="E4" s="6" t="str">
        <f>+'2020'!E11</f>
        <v>28/02/2020-28/02/2021</v>
      </c>
      <c r="F4" s="15" t="str">
        <f>+'[1]Các CT tthi cong 2020'!$J$18</f>
        <v>Mặt bằng đoạn Cẩm Dương chưa giải phóng xong; Đã thi công xong cầu Gon; 2,5km đường từ cầu Gon đến QL1 A Cẩm Thịnh; đang thi công cấp phối đá dăm loại II từ QL8C đến cầu Thá; đắp nền đường còn 400m đoạn qua thôn Trung Đông Cẩm Dương còn vướng MB; Dự kiến </v>
      </c>
    </row>
    <row r="5" spans="1:6" ht="47.25">
      <c r="A5" s="5">
        <f>+A4+1</f>
        <v>2</v>
      </c>
      <c r="B5" s="6" t="str">
        <f>+'2020'!B14</f>
        <v>Nâng cấp kênh chính trạm bơm TDP Hưng Long thị trấn Thiên Cầm </v>
      </c>
      <c r="C5" s="6" t="str">
        <f>+'2020'!C14</f>
        <v>UBND huyện</v>
      </c>
      <c r="D5" s="13">
        <f>+'2020'!D14</f>
        <v>4602</v>
      </c>
      <c r="E5" s="6" t="str">
        <f>+'2020'!E14</f>
        <v>25/12/2019-25/6/2020</v>
      </c>
      <c r="F5" s="15" t="str">
        <f>+'[1]Các CT tthi cong 2020'!$J$21</f>
        <v>Đã đắp 0,5/0,68km nền đường; đang thi công rãnh dọc; 
Đoạn từ Nhà ông Việt đến ngã tư KS Giếng vàng dài 135m đang vướg MB, TTCX thực hiện xong công tác GPMB</v>
      </c>
    </row>
    <row r="6" spans="1:6" ht="63">
      <c r="A6" s="5">
        <f>+A5+1</f>
        <v>3</v>
      </c>
      <c r="B6" s="6" t="str">
        <f>+'2020'!B15</f>
        <v>Đường ĐH 123 (đoạn qua xã Cẩm Quang)</v>
      </c>
      <c r="C6" s="6" t="str">
        <f>+'2020'!C15</f>
        <v>UBND huyện</v>
      </c>
      <c r="D6" s="13">
        <f>+'2020'!D15</f>
        <v>4015</v>
      </c>
      <c r="E6" s="6" t="str">
        <f>+'2020'!E15</f>
        <v>28/6/2020-30/11/2020</v>
      </c>
      <c r="F6" s="15" t="str">
        <f>+'[1]Các CT tthi cong 2020'!$J$22</f>
        <v>Đang triển khai thi công 1,3km đoạn từ Trường Đại Thành đến UBND xã Cẩm Thành: nhà thầu đang thi nền đường, nối 4 cống; còn 2,75km chưa bố trí được nguồn vốn để thực hiện</v>
      </c>
    </row>
    <row r="7" spans="1:6" ht="47.25">
      <c r="A7" s="5">
        <f>+A6+1</f>
        <v>4</v>
      </c>
      <c r="B7" s="6" t="str">
        <f>+'2020'!B26</f>
        <v>Đường ĐH 124 Thị trấn Cẩm Xuyên</v>
      </c>
      <c r="C7" s="6" t="str">
        <f>+'2020'!C26</f>
        <v>UBND huyện</v>
      </c>
      <c r="D7" s="13">
        <f>+'2020'!D26</f>
        <v>9000</v>
      </c>
      <c r="E7" s="6" t="str">
        <f>+'2020'!E26</f>
        <v>28/4/2020-15/12/2020</v>
      </c>
      <c r="F7" s="15" t="str">
        <f>+'[1]Các CT tthi cong 2020'!$J$44</f>
        <v>Đang thi công, có phát sinh khối lượng chờ tỉnh cho chủ trương. Hiện văn bản A Hùng SNN đang trình PGĐ nhưng A Đức đi HN</v>
      </c>
    </row>
    <row r="8" spans="1:6" ht="15.75">
      <c r="A8" s="7"/>
      <c r="B8" s="8"/>
      <c r="C8" s="8"/>
      <c r="D8" s="9"/>
      <c r="E8" s="8"/>
      <c r="F8" s="10"/>
    </row>
  </sheetData>
  <sheetProtection/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QUANG CUONG</dc:creator>
  <cp:keywords/>
  <dc:description/>
  <cp:lastModifiedBy>Vanxuan</cp:lastModifiedBy>
  <cp:lastPrinted>2020-10-29T03:42:26Z</cp:lastPrinted>
  <dcterms:created xsi:type="dcterms:W3CDTF">2020-08-19T08:13:41Z</dcterms:created>
  <dcterms:modified xsi:type="dcterms:W3CDTF">2021-11-25T05:11:42Z</dcterms:modified>
  <cp:category/>
  <cp:version/>
  <cp:contentType/>
  <cp:contentStatus/>
</cp:coreProperties>
</file>